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987" activeTab="2"/>
  </bookViews>
  <sheets>
    <sheet name="2015рік  4 місяця" sheetId="1" r:id="rId1"/>
    <sheet name="2015 рік 2 месяца" sheetId="2" r:id="rId2"/>
    <sheet name="на 2018рік" sheetId="3" r:id="rId3"/>
  </sheets>
  <definedNames/>
  <calcPr fullCalcOnLoad="1"/>
</workbook>
</file>

<file path=xl/sharedStrings.xml><?xml version="1.0" encoding="utf-8"?>
<sst xmlns="http://schemas.openxmlformats.org/spreadsheetml/2006/main" count="642" uniqueCount="93">
  <si>
    <t>Додаток №1</t>
  </si>
  <si>
    <t>до Договору  на  вівіз ТПВ</t>
  </si>
  <si>
    <t>від "____" __________ 2015р.</t>
  </si>
  <si>
    <t>Дислокація контейнерів та графік вивозу ТПВ у період з 01.01.2015р. по 30.04.2015р.</t>
  </si>
  <si>
    <t>Послуги з вивезення твердих побутових відходів (ТПВ та ВГВ) (код державного класифікатора ДК 016- 2010 – 38.11.2) 3 та 4 класу небезпеки (ДСанПіН 2.2.7.029-99.)</t>
  </si>
  <si>
    <t>Дислокація контейнерів (адреса)</t>
  </si>
  <si>
    <t xml:space="preserve">К-ть конт. </t>
  </si>
  <si>
    <t>Графік спорожненнь</t>
  </si>
  <si>
    <t>К-ть днів в м-ц</t>
  </si>
  <si>
    <t>Спор. в м-ц</t>
  </si>
  <si>
    <t>Ціна спор.з ПДВ</t>
  </si>
  <si>
    <t>Сума спор. в м-ц з ПДВ</t>
  </si>
  <si>
    <t>Об'єм конт.</t>
  </si>
  <si>
    <t>Пн</t>
  </si>
  <si>
    <t>Вт</t>
  </si>
  <si>
    <t>Ср</t>
  </si>
  <si>
    <t>Чт</t>
  </si>
  <si>
    <t>Пт</t>
  </si>
  <si>
    <t>Сб</t>
  </si>
  <si>
    <t>Вс</t>
  </si>
  <si>
    <t>січень</t>
  </si>
  <si>
    <t>вул. Старопортофранківська, 2/4</t>
  </si>
  <si>
    <t>х</t>
  </si>
  <si>
    <t>вул. Старопортофранківська, 26</t>
  </si>
  <si>
    <t>вул. Старопортофранківська, 34</t>
  </si>
  <si>
    <t>вул. Старопортофранківська, 36</t>
  </si>
  <si>
    <t>вул. Старопортофранківська, 71</t>
  </si>
  <si>
    <t>вул. Манежна, 38</t>
  </si>
  <si>
    <t>вул. Дігтярна, 24</t>
  </si>
  <si>
    <t>вул. Ніщінського, 1</t>
  </si>
  <si>
    <t>вул. Ат. Головатого, 19/21</t>
  </si>
  <si>
    <t>вул. Амундсена, 125</t>
  </si>
  <si>
    <t>2 рази на  місяць</t>
  </si>
  <si>
    <t>вул. Невського, 39</t>
  </si>
  <si>
    <t>Фонтанська дорога, 4</t>
  </si>
  <si>
    <t>Всього</t>
  </si>
  <si>
    <t>лютий</t>
  </si>
  <si>
    <t>березень</t>
  </si>
  <si>
    <t>x</t>
  </si>
  <si>
    <t>квітень</t>
  </si>
  <si>
    <t>Всього:</t>
  </si>
  <si>
    <t>Вивіз великогабаритних відходів</t>
  </si>
  <si>
    <t>Об'єм конт.,куб.м</t>
  </si>
  <si>
    <t>Кіл-ть спорожнень за договором</t>
  </si>
  <si>
    <t>Ціна за куб.м з ПДВ, грн.</t>
  </si>
  <si>
    <t>Сума за договором з ПДВ, грн.</t>
  </si>
  <si>
    <t>Загальна кількість  спорожнень ТПВ  за договором складає (спорож.):</t>
  </si>
  <si>
    <t>Загальна сума вивозу ТПВ за договором складає (грн.):</t>
  </si>
  <si>
    <t>Загальнкількість куб. метрів  ВГВ за договором складає (куб.м.):</t>
  </si>
  <si>
    <t>Загальна сумма вивозу ВГВ за договором складає (грн.):</t>
  </si>
  <si>
    <t>Загальна сума договору у т.ч. ПДВ  складає :</t>
  </si>
  <si>
    <t>Час вивозу відходів напротязі доби - с 7.00 до 9.00 (вранці)</t>
  </si>
  <si>
    <t>Маса автотранспорта, чкий завантажує на теріторії  - не більш 15 тн.</t>
  </si>
  <si>
    <t>Час вивозу відходів напротязі доби:</t>
  </si>
  <si>
    <t>з 7.00 до 9.00 годин</t>
  </si>
  <si>
    <t>Маса автотранспорту, який завантажує на території:</t>
  </si>
  <si>
    <t>не більш 15 тон</t>
  </si>
  <si>
    <t>Представник "Замовника"</t>
  </si>
  <si>
    <t>Представник "Виконавця"</t>
  </si>
  <si>
    <t>_____________________</t>
  </si>
  <si>
    <t>М.П.</t>
  </si>
  <si>
    <t>Дислокація контейнерів та графік вивозу ТПВ у період з 01.05.2015р. по 30.06.2015р.</t>
  </si>
  <si>
    <t>к-ть куб.м.. в м-ц</t>
  </si>
  <si>
    <t>Ціна куб.м..з ПДВ</t>
  </si>
  <si>
    <t>Сума  в м-ц з ПДВ</t>
  </si>
  <si>
    <t>травень</t>
  </si>
  <si>
    <t>вул.Дача Ковалевського , 125</t>
  </si>
  <si>
    <t>Разом:</t>
  </si>
  <si>
    <t>червень</t>
  </si>
  <si>
    <t>к-ть контейнерів</t>
  </si>
  <si>
    <t>Ціна за  контейнер з ПДВ, грн.</t>
  </si>
  <si>
    <t>Загальна кількість  куб.м. ТПВ  за договором складає (куб.м.):</t>
  </si>
  <si>
    <t>Загальна кількість контейнерів  ВГВ за договором складає (конт.):</t>
  </si>
  <si>
    <t>Дислокація контейнерів та графік вивозу ТПВ у період з 08.01.2018р. по 31.12.2018р.</t>
  </si>
  <si>
    <t>к-ть куб.м. в м-ц</t>
  </si>
  <si>
    <t>вул.Дідріхсона,8</t>
  </si>
  <si>
    <t>вул.Дідріхсона,13</t>
  </si>
  <si>
    <t>вул.Маловського,10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</si>
  <si>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</si>
  <si>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</si>
  <si>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</si>
  <si>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</si>
  <si>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</si>
  <si>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</si>
  <si>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</t>
  </si>
  <si>
    <t>Вивіз великогабаритних відходів  (ВГВ)</t>
  </si>
  <si>
    <t>К-тьспорожень контейнерів  в м-ц</t>
  </si>
  <si>
    <t xml:space="preserve">   </t>
  </si>
  <si>
    <t>Додаток 2</t>
  </si>
  <si>
    <t>до тендерної документації</t>
  </si>
  <si>
    <t>Кіл-ть куб.м. ВГВ</t>
  </si>
  <si>
    <t>За замовленням</t>
  </si>
  <si>
    <t xml:space="preserve">всього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</si>
</sst>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_-* #,##0.00_р_._-;\-* #,##0.00_р_._-;_-* \-??_р_._-;_-@_-"/>
    <numFmt numFmtId="174" formatCode="#,##0_ ;\-#,##0\ "/>
  </numFmts>
  <fonts count="5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sz val="10"/>
      <color indexed="9"/>
      <name val="Arial"/>
      <family val="2"/>
    </font>
    <font>
      <sz val="10"/>
      <color indexed="9"/>
      <name val="Book Antiqua"/>
      <family val="1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Book Antiqua"/>
      <family val="1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3" fontId="1" fillId="0" borderId="10" xfId="58" applyFont="1" applyFill="1" applyBorder="1" applyAlignment="1" applyProtection="1">
      <alignment horizontal="center"/>
      <protection/>
    </xf>
    <xf numFmtId="172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3" fontId="3" fillId="0" borderId="10" xfId="58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173" fontId="2" fillId="0" borderId="0" xfId="58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73" fontId="2" fillId="0" borderId="0" xfId="5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58" applyFont="1" applyFill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" fontId="3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173" fontId="0" fillId="0" borderId="13" xfId="58" applyFont="1" applyFill="1" applyBorder="1" applyAlignment="1" applyProtection="1">
      <alignment/>
      <protection/>
    </xf>
    <xf numFmtId="173" fontId="0" fillId="0" borderId="16" xfId="58" applyFont="1" applyFill="1" applyBorder="1" applyAlignment="1" applyProtection="1">
      <alignment/>
      <protection/>
    </xf>
    <xf numFmtId="173" fontId="0" fillId="0" borderId="12" xfId="58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0" borderId="10" xfId="58" applyFont="1" applyFill="1" applyBorder="1" applyAlignment="1" applyProtection="1">
      <alignment vertical="center"/>
      <protection/>
    </xf>
    <xf numFmtId="173" fontId="1" fillId="0" borderId="10" xfId="58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3" fontId="0" fillId="0" borderId="10" xfId="58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4" fontId="0" fillId="0" borderId="13" xfId="58" applyNumberFormat="1" applyFont="1" applyFill="1" applyBorder="1" applyAlignment="1" applyProtection="1">
      <alignment horizontal="center" vertical="center"/>
      <protection/>
    </xf>
    <xf numFmtId="174" fontId="0" fillId="0" borderId="16" xfId="58" applyNumberFormat="1" applyFont="1" applyFill="1" applyBorder="1" applyAlignment="1" applyProtection="1">
      <alignment horizontal="center" vertical="center"/>
      <protection/>
    </xf>
    <xf numFmtId="174" fontId="0" fillId="0" borderId="12" xfId="58" applyNumberFormat="1" applyFont="1" applyFill="1" applyBorder="1" applyAlignment="1" applyProtection="1">
      <alignment horizontal="center" vertical="center"/>
      <protection/>
    </xf>
    <xf numFmtId="173" fontId="0" fillId="0" borderId="13" xfId="58" applyFont="1" applyFill="1" applyBorder="1" applyAlignment="1" applyProtection="1">
      <alignment horizontal="center"/>
      <protection/>
    </xf>
    <xf numFmtId="173" fontId="0" fillId="0" borderId="16" xfId="58" applyFont="1" applyFill="1" applyBorder="1" applyAlignment="1" applyProtection="1">
      <alignment horizontal="center"/>
      <protection/>
    </xf>
    <xf numFmtId="173" fontId="0" fillId="0" borderId="12" xfId="58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43">
      <selection activeCell="O80" sqref="O80"/>
    </sheetView>
  </sheetViews>
  <sheetFormatPr defaultColWidth="9.140625" defaultRowHeight="12.75"/>
  <cols>
    <col min="1" max="1" width="0.5625" style="1" customWidth="1"/>
    <col min="2" max="2" width="28.7109375" style="1" customWidth="1"/>
    <col min="3" max="3" width="7.421875" style="1" customWidth="1"/>
    <col min="4" max="4" width="5.00390625" style="1" customWidth="1"/>
    <col min="5" max="11" width="3.7109375" style="2" customWidth="1"/>
    <col min="12" max="12" width="7.8515625" style="2" customWidth="1"/>
    <col min="13" max="13" width="7.00390625" style="1" customWidth="1"/>
    <col min="14" max="14" width="5.8515625" style="1" customWidth="1"/>
    <col min="15" max="15" width="13.00390625" style="1" customWidth="1"/>
    <col min="16" max="16" width="5.00390625" style="1" customWidth="1"/>
    <col min="17" max="17" width="4.140625" style="1" customWidth="1"/>
    <col min="18" max="18" width="3.57421875" style="1" customWidth="1"/>
    <col min="19" max="19" width="4.00390625" style="1" customWidth="1"/>
    <col min="20" max="20" width="3.7109375" style="1" customWidth="1"/>
    <col min="21" max="22" width="3.00390625" style="1" customWidth="1"/>
    <col min="23" max="23" width="2.7109375" style="1" customWidth="1"/>
    <col min="24" max="24" width="3.421875" style="1" customWidth="1"/>
    <col min="25" max="25" width="3.28125" style="1" customWidth="1"/>
    <col min="26" max="26" width="4.421875" style="1" customWidth="1"/>
    <col min="27" max="16384" width="9.140625" style="1" customWidth="1"/>
  </cols>
  <sheetData>
    <row r="1" spans="10:15" ht="25.5" customHeight="1">
      <c r="J1" s="110" t="s">
        <v>0</v>
      </c>
      <c r="K1" s="110"/>
      <c r="L1" s="110"/>
      <c r="M1" s="110"/>
      <c r="N1" s="110"/>
      <c r="O1" s="110"/>
    </row>
    <row r="2" spans="2:15" ht="20.25" customHeight="1">
      <c r="B2" s="3"/>
      <c r="C2" s="3"/>
      <c r="D2" s="3"/>
      <c r="E2" s="4"/>
      <c r="F2" s="4"/>
      <c r="G2" s="4"/>
      <c r="H2" s="4"/>
      <c r="I2" s="4"/>
      <c r="J2" s="110" t="s">
        <v>1</v>
      </c>
      <c r="K2" s="110"/>
      <c r="L2" s="110"/>
      <c r="M2" s="110"/>
      <c r="N2" s="110"/>
      <c r="O2" s="110"/>
    </row>
    <row r="3" spans="2:15" ht="18" customHeight="1">
      <c r="B3" s="3"/>
      <c r="C3" s="3"/>
      <c r="D3" s="3"/>
      <c r="E3" s="4"/>
      <c r="F3" s="4"/>
      <c r="G3" s="4"/>
      <c r="H3" s="4"/>
      <c r="I3" s="4"/>
      <c r="J3" s="110" t="s">
        <v>2</v>
      </c>
      <c r="K3" s="110"/>
      <c r="L3" s="110"/>
      <c r="M3" s="110"/>
      <c r="N3" s="110"/>
      <c r="O3" s="110"/>
    </row>
    <row r="4" spans="2:15" ht="34.5" customHeight="1">
      <c r="B4" s="111" t="s">
        <v>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ht="43.5" customHeight="1">
      <c r="B5" s="112" t="s">
        <v>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2:15" ht="6" customHeight="1" hidden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18.7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2:15" ht="12" customHeight="1">
      <c r="B8" s="109" t="s">
        <v>5</v>
      </c>
      <c r="C8" s="109" t="s">
        <v>6</v>
      </c>
      <c r="D8" s="7"/>
      <c r="E8" s="115" t="s">
        <v>7</v>
      </c>
      <c r="F8" s="115"/>
      <c r="G8" s="115"/>
      <c r="H8" s="115"/>
      <c r="I8" s="115"/>
      <c r="J8" s="115"/>
      <c r="K8" s="115"/>
      <c r="L8" s="116" t="s">
        <v>8</v>
      </c>
      <c r="M8" s="109" t="s">
        <v>9</v>
      </c>
      <c r="N8" s="109" t="s">
        <v>10</v>
      </c>
      <c r="O8" s="109" t="s">
        <v>11</v>
      </c>
    </row>
    <row r="9" spans="2:15" ht="34.5" customHeight="1">
      <c r="B9" s="109"/>
      <c r="C9" s="109"/>
      <c r="D9" s="7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116"/>
      <c r="M9" s="109"/>
      <c r="N9" s="109"/>
      <c r="O9" s="109"/>
    </row>
    <row r="10" spans="2:15" ht="12" customHeight="1">
      <c r="B10" s="113" t="s">
        <v>20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2:15" ht="12" customHeight="1">
      <c r="B11" s="9" t="s">
        <v>21</v>
      </c>
      <c r="C11" s="10">
        <v>2</v>
      </c>
      <c r="D11" s="11">
        <v>1.1</v>
      </c>
      <c r="E11" s="12"/>
      <c r="F11" s="12"/>
      <c r="G11" s="12"/>
      <c r="H11" s="12"/>
      <c r="I11" s="12" t="s">
        <v>22</v>
      </c>
      <c r="J11" s="12"/>
      <c r="K11" s="12"/>
      <c r="L11" s="12">
        <v>5</v>
      </c>
      <c r="M11" s="10">
        <f aca="true" t="shared" si="0" ref="M11:M22">C11*L11</f>
        <v>10</v>
      </c>
      <c r="N11" s="13">
        <v>45</v>
      </c>
      <c r="O11" s="14">
        <f aca="true" t="shared" si="1" ref="O11:O22">M11*N11</f>
        <v>450</v>
      </c>
    </row>
    <row r="12" spans="2:15" ht="12" customHeight="1">
      <c r="B12" s="9" t="s">
        <v>23</v>
      </c>
      <c r="C12" s="10">
        <v>3</v>
      </c>
      <c r="D12" s="11">
        <v>1.1</v>
      </c>
      <c r="E12" s="12"/>
      <c r="F12" s="12"/>
      <c r="G12" s="12"/>
      <c r="H12" s="12"/>
      <c r="I12" s="12" t="s">
        <v>22</v>
      </c>
      <c r="J12" s="12"/>
      <c r="K12" s="12"/>
      <c r="L12" s="12">
        <v>5</v>
      </c>
      <c r="M12" s="10">
        <f t="shared" si="0"/>
        <v>15</v>
      </c>
      <c r="N12" s="13">
        <v>45</v>
      </c>
      <c r="O12" s="14">
        <f t="shared" si="1"/>
        <v>675</v>
      </c>
    </row>
    <row r="13" spans="2:15" ht="12" customHeight="1">
      <c r="B13" s="9" t="s">
        <v>24</v>
      </c>
      <c r="C13" s="10">
        <v>3</v>
      </c>
      <c r="D13" s="11">
        <v>1.1</v>
      </c>
      <c r="E13" s="12"/>
      <c r="F13" s="12"/>
      <c r="G13" s="12"/>
      <c r="H13" s="12"/>
      <c r="I13" s="12" t="s">
        <v>22</v>
      </c>
      <c r="J13" s="12"/>
      <c r="K13" s="12"/>
      <c r="L13" s="12">
        <v>5</v>
      </c>
      <c r="M13" s="10">
        <f t="shared" si="0"/>
        <v>15</v>
      </c>
      <c r="N13" s="13">
        <v>45</v>
      </c>
      <c r="O13" s="14">
        <f t="shared" si="1"/>
        <v>675</v>
      </c>
    </row>
    <row r="14" spans="2:15" ht="12" customHeight="1">
      <c r="B14" s="9" t="s">
        <v>25</v>
      </c>
      <c r="C14" s="10">
        <v>1</v>
      </c>
      <c r="D14" s="11">
        <v>1.1</v>
      </c>
      <c r="E14" s="12"/>
      <c r="F14" s="12" t="s">
        <v>22</v>
      </c>
      <c r="G14" s="12"/>
      <c r="H14" s="12"/>
      <c r="I14" s="12" t="s">
        <v>22</v>
      </c>
      <c r="J14" s="12"/>
      <c r="K14" s="12"/>
      <c r="L14" s="12">
        <f>5+4</f>
        <v>9</v>
      </c>
      <c r="M14" s="10">
        <f t="shared" si="0"/>
        <v>9</v>
      </c>
      <c r="N14" s="13">
        <v>45</v>
      </c>
      <c r="O14" s="14">
        <f t="shared" si="1"/>
        <v>405</v>
      </c>
    </row>
    <row r="15" spans="2:15" ht="12" customHeight="1">
      <c r="B15" s="9" t="s">
        <v>26</v>
      </c>
      <c r="C15" s="10">
        <v>1</v>
      </c>
      <c r="D15" s="11">
        <v>1.1</v>
      </c>
      <c r="E15" s="12" t="s">
        <v>22</v>
      </c>
      <c r="F15" s="12"/>
      <c r="G15" s="12" t="s">
        <v>22</v>
      </c>
      <c r="H15" s="12" t="s">
        <v>22</v>
      </c>
      <c r="I15" s="12"/>
      <c r="J15" s="12" t="s">
        <v>22</v>
      </c>
      <c r="K15" s="12"/>
      <c r="L15" s="12">
        <v>18</v>
      </c>
      <c r="M15" s="10">
        <f t="shared" si="0"/>
        <v>18</v>
      </c>
      <c r="N15" s="13">
        <v>45</v>
      </c>
      <c r="O15" s="14">
        <f t="shared" si="1"/>
        <v>810</v>
      </c>
    </row>
    <row r="16" spans="2:15" ht="12" customHeight="1">
      <c r="B16" s="9" t="s">
        <v>27</v>
      </c>
      <c r="C16" s="10">
        <v>3</v>
      </c>
      <c r="D16" s="11">
        <v>1.1</v>
      </c>
      <c r="E16" s="12" t="s">
        <v>22</v>
      </c>
      <c r="F16" s="12"/>
      <c r="G16" s="12" t="s">
        <v>22</v>
      </c>
      <c r="H16" s="12" t="s">
        <v>22</v>
      </c>
      <c r="I16" s="12"/>
      <c r="J16" s="12" t="s">
        <v>22</v>
      </c>
      <c r="K16" s="12"/>
      <c r="L16" s="12">
        <v>18</v>
      </c>
      <c r="M16" s="10">
        <f t="shared" si="0"/>
        <v>54</v>
      </c>
      <c r="N16" s="13">
        <v>45</v>
      </c>
      <c r="O16" s="14">
        <f t="shared" si="1"/>
        <v>2430</v>
      </c>
    </row>
    <row r="17" spans="2:15" ht="12" customHeight="1">
      <c r="B17" s="9" t="s">
        <v>28</v>
      </c>
      <c r="C17" s="10">
        <v>3</v>
      </c>
      <c r="D17" s="11">
        <v>1.1</v>
      </c>
      <c r="E17" s="12" t="s">
        <v>22</v>
      </c>
      <c r="F17" s="12" t="s">
        <v>22</v>
      </c>
      <c r="G17" s="12"/>
      <c r="H17" s="12" t="s">
        <v>22</v>
      </c>
      <c r="I17" s="12" t="s">
        <v>22</v>
      </c>
      <c r="J17" s="12"/>
      <c r="K17" s="12" t="s">
        <v>22</v>
      </c>
      <c r="L17" s="12">
        <v>22</v>
      </c>
      <c r="M17" s="10">
        <f t="shared" si="0"/>
        <v>66</v>
      </c>
      <c r="N17" s="13">
        <v>45</v>
      </c>
      <c r="O17" s="14">
        <f t="shared" si="1"/>
        <v>2970</v>
      </c>
    </row>
    <row r="18" spans="2:15" ht="12" customHeight="1">
      <c r="B18" s="9" t="s">
        <v>29</v>
      </c>
      <c r="C18" s="10">
        <v>1</v>
      </c>
      <c r="D18" s="11">
        <v>1.1</v>
      </c>
      <c r="E18" s="12"/>
      <c r="F18" s="12" t="s">
        <v>22</v>
      </c>
      <c r="G18" s="12"/>
      <c r="H18" s="12"/>
      <c r="I18" s="12" t="s">
        <v>22</v>
      </c>
      <c r="J18" s="12"/>
      <c r="K18" s="12"/>
      <c r="L18" s="12">
        <v>9</v>
      </c>
      <c r="M18" s="10">
        <f t="shared" si="0"/>
        <v>9</v>
      </c>
      <c r="N18" s="13">
        <v>45</v>
      </c>
      <c r="O18" s="14">
        <f t="shared" si="1"/>
        <v>405</v>
      </c>
    </row>
    <row r="19" spans="2:15" ht="12" customHeight="1">
      <c r="B19" s="9" t="s">
        <v>30</v>
      </c>
      <c r="C19" s="10">
        <v>3</v>
      </c>
      <c r="D19" s="11">
        <v>1.1</v>
      </c>
      <c r="E19" s="12" t="s">
        <v>22</v>
      </c>
      <c r="F19" s="12"/>
      <c r="G19" s="12" t="s">
        <v>22</v>
      </c>
      <c r="H19" s="12"/>
      <c r="I19" s="12" t="s">
        <v>22</v>
      </c>
      <c r="J19" s="12"/>
      <c r="K19" s="12" t="s">
        <v>22</v>
      </c>
      <c r="L19" s="12">
        <v>17</v>
      </c>
      <c r="M19" s="10">
        <f t="shared" si="0"/>
        <v>51</v>
      </c>
      <c r="N19" s="13">
        <v>45</v>
      </c>
      <c r="O19" s="14">
        <f t="shared" si="1"/>
        <v>2295</v>
      </c>
    </row>
    <row r="20" spans="2:15" ht="12" customHeight="1">
      <c r="B20" s="9" t="s">
        <v>31</v>
      </c>
      <c r="C20" s="10">
        <v>1</v>
      </c>
      <c r="D20" s="15">
        <v>1.1</v>
      </c>
      <c r="E20" s="114" t="s">
        <v>32</v>
      </c>
      <c r="F20" s="114"/>
      <c r="G20" s="114"/>
      <c r="H20" s="114"/>
      <c r="I20" s="114"/>
      <c r="J20" s="114"/>
      <c r="K20" s="114"/>
      <c r="L20" s="12">
        <v>2</v>
      </c>
      <c r="M20" s="10">
        <f t="shared" si="0"/>
        <v>2</v>
      </c>
      <c r="N20" s="13">
        <v>45</v>
      </c>
      <c r="O20" s="14">
        <f t="shared" si="1"/>
        <v>90</v>
      </c>
    </row>
    <row r="21" spans="2:15" ht="12" customHeight="1">
      <c r="B21" s="9" t="s">
        <v>33</v>
      </c>
      <c r="C21" s="10">
        <v>2</v>
      </c>
      <c r="D21" s="11">
        <v>1.1</v>
      </c>
      <c r="E21" s="12" t="s">
        <v>22</v>
      </c>
      <c r="F21" s="12"/>
      <c r="G21" s="12"/>
      <c r="H21" s="12" t="s">
        <v>22</v>
      </c>
      <c r="I21" s="12"/>
      <c r="J21" s="12"/>
      <c r="K21" s="12"/>
      <c r="L21" s="12">
        <v>9</v>
      </c>
      <c r="M21" s="10">
        <f t="shared" si="0"/>
        <v>18</v>
      </c>
      <c r="N21" s="13">
        <v>45</v>
      </c>
      <c r="O21" s="14">
        <f t="shared" si="1"/>
        <v>810</v>
      </c>
    </row>
    <row r="22" spans="2:15" ht="12" customHeight="1">
      <c r="B22" s="9" t="s">
        <v>34</v>
      </c>
      <c r="C22" s="10">
        <v>5</v>
      </c>
      <c r="D22" s="11">
        <v>1.1</v>
      </c>
      <c r="E22" s="12"/>
      <c r="F22" s="12"/>
      <c r="G22" s="12"/>
      <c r="H22" s="12"/>
      <c r="I22" s="12"/>
      <c r="J22" s="12" t="s">
        <v>22</v>
      </c>
      <c r="K22" s="12"/>
      <c r="L22" s="12">
        <v>5</v>
      </c>
      <c r="M22" s="10">
        <f t="shared" si="0"/>
        <v>25</v>
      </c>
      <c r="N22" s="13">
        <v>45</v>
      </c>
      <c r="O22" s="14">
        <f t="shared" si="1"/>
        <v>1125</v>
      </c>
    </row>
    <row r="23" spans="2:15" ht="12" customHeight="1">
      <c r="B23" s="16" t="s">
        <v>35</v>
      </c>
      <c r="C23" s="17">
        <f>SUM(C11:C22)</f>
        <v>28</v>
      </c>
      <c r="D23" s="11"/>
      <c r="E23" s="12"/>
      <c r="F23" s="12"/>
      <c r="G23" s="12"/>
      <c r="H23" s="12"/>
      <c r="I23" s="12"/>
      <c r="J23" s="12"/>
      <c r="K23" s="12"/>
      <c r="L23" s="18">
        <f>SUM(L11:L22)</f>
        <v>124</v>
      </c>
      <c r="M23" s="17">
        <f>SUM(M11:M22)</f>
        <v>292</v>
      </c>
      <c r="N23" s="13"/>
      <c r="O23" s="19">
        <f>SUM(O11:O22)</f>
        <v>13140</v>
      </c>
    </row>
    <row r="24" spans="2:15" ht="12" customHeight="1">
      <c r="B24" s="113" t="s">
        <v>36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2:15" ht="12" customHeight="1">
      <c r="B25" s="9" t="s">
        <v>21</v>
      </c>
      <c r="C25" s="10">
        <v>2</v>
      </c>
      <c r="D25" s="11">
        <v>1.1</v>
      </c>
      <c r="E25" s="12"/>
      <c r="F25" s="12"/>
      <c r="G25" s="12"/>
      <c r="H25" s="12"/>
      <c r="I25" s="12" t="s">
        <v>22</v>
      </c>
      <c r="J25" s="12"/>
      <c r="K25" s="12"/>
      <c r="L25" s="12">
        <v>4</v>
      </c>
      <c r="M25" s="10">
        <f aca="true" t="shared" si="2" ref="M25:M36">L25*C25</f>
        <v>8</v>
      </c>
      <c r="N25" s="13">
        <v>45</v>
      </c>
      <c r="O25" s="14">
        <f aca="true" t="shared" si="3" ref="O25:O36">M25*N25</f>
        <v>360</v>
      </c>
    </row>
    <row r="26" spans="2:15" ht="12" customHeight="1">
      <c r="B26" s="9" t="s">
        <v>23</v>
      </c>
      <c r="C26" s="10">
        <v>3</v>
      </c>
      <c r="D26" s="11">
        <v>1.1</v>
      </c>
      <c r="E26" s="12"/>
      <c r="F26" s="12"/>
      <c r="G26" s="12"/>
      <c r="H26" s="12"/>
      <c r="I26" s="12" t="s">
        <v>22</v>
      </c>
      <c r="J26" s="12"/>
      <c r="K26" s="12"/>
      <c r="L26" s="12">
        <v>4</v>
      </c>
      <c r="M26" s="10">
        <f t="shared" si="2"/>
        <v>12</v>
      </c>
      <c r="N26" s="13">
        <v>45</v>
      </c>
      <c r="O26" s="14">
        <f t="shared" si="3"/>
        <v>540</v>
      </c>
    </row>
    <row r="27" spans="2:15" ht="12" customHeight="1">
      <c r="B27" s="9" t="s">
        <v>24</v>
      </c>
      <c r="C27" s="10">
        <v>3</v>
      </c>
      <c r="D27" s="11">
        <v>1.1</v>
      </c>
      <c r="E27" s="12"/>
      <c r="F27" s="12"/>
      <c r="G27" s="12"/>
      <c r="H27" s="12"/>
      <c r="I27" s="12" t="s">
        <v>22</v>
      </c>
      <c r="J27" s="12"/>
      <c r="K27" s="12"/>
      <c r="L27" s="12">
        <v>4</v>
      </c>
      <c r="M27" s="10">
        <f t="shared" si="2"/>
        <v>12</v>
      </c>
      <c r="N27" s="13">
        <v>45</v>
      </c>
      <c r="O27" s="14">
        <f t="shared" si="3"/>
        <v>540</v>
      </c>
    </row>
    <row r="28" spans="2:15" ht="12" customHeight="1">
      <c r="B28" s="9" t="s">
        <v>25</v>
      </c>
      <c r="C28" s="10">
        <v>1</v>
      </c>
      <c r="D28" s="11">
        <v>1.1</v>
      </c>
      <c r="E28" s="12"/>
      <c r="F28" s="12" t="s">
        <v>22</v>
      </c>
      <c r="G28" s="12"/>
      <c r="H28" s="12"/>
      <c r="I28" s="12" t="s">
        <v>22</v>
      </c>
      <c r="J28" s="12"/>
      <c r="K28" s="12"/>
      <c r="L28" s="12">
        <v>8</v>
      </c>
      <c r="M28" s="10">
        <f t="shared" si="2"/>
        <v>8</v>
      </c>
      <c r="N28" s="13">
        <v>45</v>
      </c>
      <c r="O28" s="14">
        <f t="shared" si="3"/>
        <v>360</v>
      </c>
    </row>
    <row r="29" spans="2:15" ht="12" customHeight="1">
      <c r="B29" s="9" t="s">
        <v>26</v>
      </c>
      <c r="C29" s="10">
        <v>1</v>
      </c>
      <c r="D29" s="11">
        <v>1.1</v>
      </c>
      <c r="E29" s="12" t="s">
        <v>22</v>
      </c>
      <c r="F29" s="12"/>
      <c r="G29" s="12" t="s">
        <v>22</v>
      </c>
      <c r="H29" s="12" t="s">
        <v>22</v>
      </c>
      <c r="I29" s="12"/>
      <c r="J29" s="12" t="s">
        <v>22</v>
      </c>
      <c r="K29" s="12"/>
      <c r="L29" s="12">
        <v>16</v>
      </c>
      <c r="M29" s="10">
        <f t="shared" si="2"/>
        <v>16</v>
      </c>
      <c r="N29" s="13">
        <v>45</v>
      </c>
      <c r="O29" s="14">
        <f t="shared" si="3"/>
        <v>720</v>
      </c>
    </row>
    <row r="30" spans="2:15" ht="12" customHeight="1">
      <c r="B30" s="9" t="s">
        <v>27</v>
      </c>
      <c r="C30" s="10">
        <v>3</v>
      </c>
      <c r="D30" s="11">
        <v>1.1</v>
      </c>
      <c r="E30" s="12" t="s">
        <v>22</v>
      </c>
      <c r="F30" s="12"/>
      <c r="G30" s="12" t="s">
        <v>22</v>
      </c>
      <c r="H30" s="12" t="s">
        <v>22</v>
      </c>
      <c r="I30" s="12"/>
      <c r="J30" s="12" t="s">
        <v>22</v>
      </c>
      <c r="K30" s="12"/>
      <c r="L30" s="12">
        <v>16</v>
      </c>
      <c r="M30" s="10">
        <f t="shared" si="2"/>
        <v>48</v>
      </c>
      <c r="N30" s="13">
        <v>45</v>
      </c>
      <c r="O30" s="14">
        <f t="shared" si="3"/>
        <v>2160</v>
      </c>
    </row>
    <row r="31" spans="2:15" ht="12" customHeight="1">
      <c r="B31" s="9" t="s">
        <v>28</v>
      </c>
      <c r="C31" s="10">
        <v>3</v>
      </c>
      <c r="D31" s="11">
        <v>1.1</v>
      </c>
      <c r="E31" s="12" t="s">
        <v>22</v>
      </c>
      <c r="F31" s="12" t="s">
        <v>22</v>
      </c>
      <c r="G31" s="12"/>
      <c r="H31" s="12" t="s">
        <v>22</v>
      </c>
      <c r="I31" s="12" t="s">
        <v>22</v>
      </c>
      <c r="J31" s="12"/>
      <c r="K31" s="12" t="s">
        <v>22</v>
      </c>
      <c r="L31" s="12">
        <v>20</v>
      </c>
      <c r="M31" s="10">
        <f t="shared" si="2"/>
        <v>60</v>
      </c>
      <c r="N31" s="13">
        <v>45</v>
      </c>
      <c r="O31" s="14">
        <f t="shared" si="3"/>
        <v>2700</v>
      </c>
    </row>
    <row r="32" spans="2:15" ht="12" customHeight="1">
      <c r="B32" s="9" t="s">
        <v>29</v>
      </c>
      <c r="C32" s="10">
        <v>1</v>
      </c>
      <c r="D32" s="11">
        <v>1.1</v>
      </c>
      <c r="E32" s="12"/>
      <c r="F32" s="12" t="s">
        <v>22</v>
      </c>
      <c r="G32" s="12"/>
      <c r="H32" s="12"/>
      <c r="I32" s="12" t="s">
        <v>22</v>
      </c>
      <c r="J32" s="12"/>
      <c r="K32" s="12"/>
      <c r="L32" s="12">
        <v>8</v>
      </c>
      <c r="M32" s="10">
        <f t="shared" si="2"/>
        <v>8</v>
      </c>
      <c r="N32" s="13">
        <v>45</v>
      </c>
      <c r="O32" s="14">
        <f t="shared" si="3"/>
        <v>360</v>
      </c>
    </row>
    <row r="33" spans="2:15" ht="12" customHeight="1">
      <c r="B33" s="9" t="s">
        <v>30</v>
      </c>
      <c r="C33" s="10">
        <v>3</v>
      </c>
      <c r="D33" s="11">
        <v>1.1</v>
      </c>
      <c r="E33" s="12" t="s">
        <v>22</v>
      </c>
      <c r="F33" s="12"/>
      <c r="G33" s="12" t="s">
        <v>22</v>
      </c>
      <c r="H33" s="12"/>
      <c r="I33" s="12" t="s">
        <v>22</v>
      </c>
      <c r="J33" s="12"/>
      <c r="K33" s="12" t="s">
        <v>22</v>
      </c>
      <c r="L33" s="12">
        <v>16</v>
      </c>
      <c r="M33" s="10">
        <f t="shared" si="2"/>
        <v>48</v>
      </c>
      <c r="N33" s="13">
        <v>45</v>
      </c>
      <c r="O33" s="14">
        <f t="shared" si="3"/>
        <v>2160</v>
      </c>
    </row>
    <row r="34" spans="2:15" ht="12" customHeight="1">
      <c r="B34" s="9" t="s">
        <v>31</v>
      </c>
      <c r="C34" s="10">
        <v>1</v>
      </c>
      <c r="D34" s="15">
        <v>1.1</v>
      </c>
      <c r="E34" s="114" t="s">
        <v>32</v>
      </c>
      <c r="F34" s="114"/>
      <c r="G34" s="114"/>
      <c r="H34" s="114"/>
      <c r="I34" s="114"/>
      <c r="J34" s="114"/>
      <c r="K34" s="114"/>
      <c r="L34" s="12">
        <v>2</v>
      </c>
      <c r="M34" s="10">
        <f t="shared" si="2"/>
        <v>2</v>
      </c>
      <c r="N34" s="13">
        <v>45</v>
      </c>
      <c r="O34" s="14">
        <f t="shared" si="3"/>
        <v>90</v>
      </c>
    </row>
    <row r="35" spans="2:15" ht="12" customHeight="1">
      <c r="B35" s="9" t="s">
        <v>33</v>
      </c>
      <c r="C35" s="10">
        <v>2</v>
      </c>
      <c r="D35" s="11">
        <v>1.1</v>
      </c>
      <c r="E35" s="12" t="s">
        <v>22</v>
      </c>
      <c r="F35" s="12"/>
      <c r="G35" s="12"/>
      <c r="H35" s="12" t="s">
        <v>22</v>
      </c>
      <c r="I35" s="12"/>
      <c r="J35" s="12"/>
      <c r="K35" s="12"/>
      <c r="L35" s="12">
        <v>8</v>
      </c>
      <c r="M35" s="10">
        <f t="shared" si="2"/>
        <v>16</v>
      </c>
      <c r="N35" s="13">
        <v>45</v>
      </c>
      <c r="O35" s="14">
        <f t="shared" si="3"/>
        <v>720</v>
      </c>
    </row>
    <row r="36" spans="2:15" ht="12" customHeight="1">
      <c r="B36" s="9" t="s">
        <v>34</v>
      </c>
      <c r="C36" s="10">
        <v>5</v>
      </c>
      <c r="D36" s="11">
        <v>1.1</v>
      </c>
      <c r="E36" s="12"/>
      <c r="F36" s="12"/>
      <c r="G36" s="12"/>
      <c r="H36" s="12"/>
      <c r="I36" s="12"/>
      <c r="J36" s="12" t="s">
        <v>22</v>
      </c>
      <c r="K36" s="12"/>
      <c r="L36" s="12">
        <v>4</v>
      </c>
      <c r="M36" s="10">
        <f t="shared" si="2"/>
        <v>20</v>
      </c>
      <c r="N36" s="13">
        <v>45</v>
      </c>
      <c r="O36" s="14">
        <f t="shared" si="3"/>
        <v>900</v>
      </c>
    </row>
    <row r="37" spans="2:15" ht="12" customHeight="1">
      <c r="B37" s="16" t="s">
        <v>35</v>
      </c>
      <c r="C37" s="17">
        <f>SUM(C25:C36)</f>
        <v>28</v>
      </c>
      <c r="D37" s="11"/>
      <c r="E37" s="12"/>
      <c r="F37" s="12"/>
      <c r="G37" s="12"/>
      <c r="H37" s="12"/>
      <c r="I37" s="12"/>
      <c r="J37" s="12"/>
      <c r="K37" s="12"/>
      <c r="L37" s="18">
        <f>SUM(L25:L36)</f>
        <v>110</v>
      </c>
      <c r="M37" s="17">
        <f>SUM(M25:M36)</f>
        <v>258</v>
      </c>
      <c r="N37" s="13"/>
      <c r="O37" s="19">
        <f>SUM(O25:O36)</f>
        <v>11610</v>
      </c>
    </row>
    <row r="38" spans="2:15" ht="12" customHeight="1">
      <c r="B38" s="113" t="s">
        <v>37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2:15" ht="12">
      <c r="B39" s="9" t="s">
        <v>21</v>
      </c>
      <c r="C39" s="10">
        <v>2</v>
      </c>
      <c r="D39" s="11">
        <v>1.1</v>
      </c>
      <c r="E39" s="12"/>
      <c r="F39" s="12" t="s">
        <v>22</v>
      </c>
      <c r="G39" s="12"/>
      <c r="H39" s="12"/>
      <c r="I39" s="12" t="s">
        <v>38</v>
      </c>
      <c r="J39" s="12"/>
      <c r="K39" s="12"/>
      <c r="L39" s="12">
        <v>9</v>
      </c>
      <c r="M39" s="10">
        <f aca="true" t="shared" si="4" ref="M39:M50">L39*C39</f>
        <v>18</v>
      </c>
      <c r="N39" s="13">
        <v>45</v>
      </c>
      <c r="O39" s="14">
        <f aca="true" t="shared" si="5" ref="O39:O50">M39*N39</f>
        <v>810</v>
      </c>
    </row>
    <row r="40" spans="2:15" ht="12">
      <c r="B40" s="9" t="s">
        <v>23</v>
      </c>
      <c r="C40" s="10">
        <v>3</v>
      </c>
      <c r="D40" s="11">
        <v>1.1</v>
      </c>
      <c r="E40" s="12"/>
      <c r="F40" s="12" t="s">
        <v>22</v>
      </c>
      <c r="G40" s="12"/>
      <c r="H40" s="12"/>
      <c r="I40" s="12" t="s">
        <v>38</v>
      </c>
      <c r="J40" s="12"/>
      <c r="K40" s="12"/>
      <c r="L40" s="12">
        <v>9</v>
      </c>
      <c r="M40" s="10">
        <f t="shared" si="4"/>
        <v>27</v>
      </c>
      <c r="N40" s="13">
        <v>45</v>
      </c>
      <c r="O40" s="14">
        <f t="shared" si="5"/>
        <v>1215</v>
      </c>
    </row>
    <row r="41" spans="2:15" ht="12">
      <c r="B41" s="9" t="s">
        <v>24</v>
      </c>
      <c r="C41" s="10">
        <v>3</v>
      </c>
      <c r="D41" s="11">
        <v>1.1</v>
      </c>
      <c r="E41" s="12"/>
      <c r="F41" s="12"/>
      <c r="G41" s="12"/>
      <c r="H41" s="12"/>
      <c r="I41" s="12" t="s">
        <v>38</v>
      </c>
      <c r="J41" s="12"/>
      <c r="K41" s="12"/>
      <c r="L41" s="12">
        <v>4</v>
      </c>
      <c r="M41" s="10">
        <f t="shared" si="4"/>
        <v>12</v>
      </c>
      <c r="N41" s="13">
        <v>45</v>
      </c>
      <c r="O41" s="14">
        <f t="shared" si="5"/>
        <v>540</v>
      </c>
    </row>
    <row r="42" spans="2:15" ht="12">
      <c r="B42" s="9" t="s">
        <v>25</v>
      </c>
      <c r="C42" s="10">
        <v>1</v>
      </c>
      <c r="D42" s="11">
        <v>1.1</v>
      </c>
      <c r="E42" s="12"/>
      <c r="F42" s="12" t="s">
        <v>22</v>
      </c>
      <c r="G42" s="12"/>
      <c r="H42" s="12"/>
      <c r="I42" s="12" t="s">
        <v>22</v>
      </c>
      <c r="J42" s="12"/>
      <c r="K42" s="12"/>
      <c r="L42" s="12">
        <v>9</v>
      </c>
      <c r="M42" s="10">
        <f t="shared" si="4"/>
        <v>9</v>
      </c>
      <c r="N42" s="13">
        <v>45</v>
      </c>
      <c r="O42" s="14">
        <f t="shared" si="5"/>
        <v>405</v>
      </c>
    </row>
    <row r="43" spans="2:15" ht="12">
      <c r="B43" s="9" t="s">
        <v>26</v>
      </c>
      <c r="C43" s="10">
        <v>1</v>
      </c>
      <c r="D43" s="11">
        <v>1.1</v>
      </c>
      <c r="E43" s="12" t="s">
        <v>22</v>
      </c>
      <c r="F43" s="12"/>
      <c r="G43" s="12" t="s">
        <v>22</v>
      </c>
      <c r="H43" s="12" t="s">
        <v>22</v>
      </c>
      <c r="I43" s="12"/>
      <c r="J43" s="12" t="s">
        <v>22</v>
      </c>
      <c r="K43" s="12"/>
      <c r="L43" s="12">
        <v>17</v>
      </c>
      <c r="M43" s="10">
        <f t="shared" si="4"/>
        <v>17</v>
      </c>
      <c r="N43" s="13">
        <v>45</v>
      </c>
      <c r="O43" s="14">
        <f t="shared" si="5"/>
        <v>765</v>
      </c>
    </row>
    <row r="44" spans="2:15" ht="12">
      <c r="B44" s="9" t="s">
        <v>27</v>
      </c>
      <c r="C44" s="10">
        <v>3</v>
      </c>
      <c r="D44" s="11">
        <v>1.1</v>
      </c>
      <c r="E44" s="12" t="s">
        <v>22</v>
      </c>
      <c r="F44" s="12"/>
      <c r="G44" s="12" t="s">
        <v>22</v>
      </c>
      <c r="H44" s="12" t="s">
        <v>22</v>
      </c>
      <c r="I44" s="12"/>
      <c r="J44" s="12" t="s">
        <v>22</v>
      </c>
      <c r="K44" s="12"/>
      <c r="L44" s="12">
        <v>17</v>
      </c>
      <c r="M44" s="10">
        <f t="shared" si="4"/>
        <v>51</v>
      </c>
      <c r="N44" s="13">
        <v>45</v>
      </c>
      <c r="O44" s="14">
        <f t="shared" si="5"/>
        <v>2295</v>
      </c>
    </row>
    <row r="45" spans="2:15" ht="12">
      <c r="B45" s="9" t="s">
        <v>28</v>
      </c>
      <c r="C45" s="10">
        <v>3</v>
      </c>
      <c r="D45" s="11">
        <v>1.1</v>
      </c>
      <c r="E45" s="12" t="s">
        <v>22</v>
      </c>
      <c r="F45" s="12" t="s">
        <v>22</v>
      </c>
      <c r="G45" s="12"/>
      <c r="H45" s="12" t="s">
        <v>22</v>
      </c>
      <c r="I45" s="12" t="s">
        <v>22</v>
      </c>
      <c r="J45" s="12"/>
      <c r="K45" s="12" t="s">
        <v>22</v>
      </c>
      <c r="L45" s="12">
        <v>23</v>
      </c>
      <c r="M45" s="10">
        <f t="shared" si="4"/>
        <v>69</v>
      </c>
      <c r="N45" s="13">
        <v>45</v>
      </c>
      <c r="O45" s="14">
        <f t="shared" si="5"/>
        <v>3105</v>
      </c>
    </row>
    <row r="46" spans="2:15" ht="12">
      <c r="B46" s="9" t="s">
        <v>29</v>
      </c>
      <c r="C46" s="10">
        <v>1</v>
      </c>
      <c r="D46" s="11">
        <v>1.1</v>
      </c>
      <c r="E46" s="12"/>
      <c r="F46" s="12" t="s">
        <v>22</v>
      </c>
      <c r="G46" s="12"/>
      <c r="H46" s="12"/>
      <c r="I46" s="12" t="s">
        <v>22</v>
      </c>
      <c r="J46" s="12"/>
      <c r="K46" s="12"/>
      <c r="L46" s="12">
        <v>9</v>
      </c>
      <c r="M46" s="10">
        <f t="shared" si="4"/>
        <v>9</v>
      </c>
      <c r="N46" s="13">
        <v>45</v>
      </c>
      <c r="O46" s="14">
        <f t="shared" si="5"/>
        <v>405</v>
      </c>
    </row>
    <row r="47" spans="2:15" ht="12">
      <c r="B47" s="9" t="s">
        <v>30</v>
      </c>
      <c r="C47" s="10">
        <v>3</v>
      </c>
      <c r="D47" s="11">
        <v>1.1</v>
      </c>
      <c r="E47" s="12" t="s">
        <v>22</v>
      </c>
      <c r="F47" s="12"/>
      <c r="G47" s="12" t="s">
        <v>22</v>
      </c>
      <c r="H47" s="12"/>
      <c r="I47" s="12" t="s">
        <v>22</v>
      </c>
      <c r="J47" s="12"/>
      <c r="K47" s="12" t="s">
        <v>22</v>
      </c>
      <c r="L47" s="12">
        <v>18</v>
      </c>
      <c r="M47" s="10">
        <f t="shared" si="4"/>
        <v>54</v>
      </c>
      <c r="N47" s="13">
        <v>45</v>
      </c>
      <c r="O47" s="14">
        <f t="shared" si="5"/>
        <v>2430</v>
      </c>
    </row>
    <row r="48" spans="2:15" ht="12">
      <c r="B48" s="9" t="s">
        <v>31</v>
      </c>
      <c r="C48" s="10">
        <v>1</v>
      </c>
      <c r="D48" s="15">
        <v>1.1</v>
      </c>
      <c r="E48" s="12"/>
      <c r="F48" s="12" t="s">
        <v>22</v>
      </c>
      <c r="G48" s="12"/>
      <c r="H48" s="12"/>
      <c r="I48" s="12"/>
      <c r="J48" s="12"/>
      <c r="K48" s="12"/>
      <c r="L48" s="12">
        <v>5</v>
      </c>
      <c r="M48" s="10">
        <f t="shared" si="4"/>
        <v>5</v>
      </c>
      <c r="N48" s="13">
        <v>45</v>
      </c>
      <c r="O48" s="14">
        <f t="shared" si="5"/>
        <v>225</v>
      </c>
    </row>
    <row r="49" spans="2:15" ht="12">
      <c r="B49" s="9" t="s">
        <v>33</v>
      </c>
      <c r="C49" s="10">
        <v>2</v>
      </c>
      <c r="D49" s="11">
        <v>1.1</v>
      </c>
      <c r="E49" s="12"/>
      <c r="F49" s="12" t="s">
        <v>22</v>
      </c>
      <c r="G49" s="12"/>
      <c r="H49" s="12"/>
      <c r="I49" s="12" t="s">
        <v>22</v>
      </c>
      <c r="J49" s="12"/>
      <c r="K49" s="12"/>
      <c r="L49" s="12">
        <v>9</v>
      </c>
      <c r="M49" s="10">
        <f t="shared" si="4"/>
        <v>18</v>
      </c>
      <c r="N49" s="13">
        <v>45</v>
      </c>
      <c r="O49" s="14">
        <f t="shared" si="5"/>
        <v>810</v>
      </c>
    </row>
    <row r="50" spans="2:15" ht="12">
      <c r="B50" s="9" t="s">
        <v>34</v>
      </c>
      <c r="C50" s="10">
        <v>5</v>
      </c>
      <c r="D50" s="11">
        <v>1.1</v>
      </c>
      <c r="E50" s="12"/>
      <c r="F50" s="12" t="s">
        <v>22</v>
      </c>
      <c r="G50" s="12"/>
      <c r="H50" s="12" t="s">
        <v>22</v>
      </c>
      <c r="I50" s="12"/>
      <c r="J50" s="12" t="s">
        <v>22</v>
      </c>
      <c r="K50" s="12"/>
      <c r="L50" s="12">
        <v>13</v>
      </c>
      <c r="M50" s="10">
        <f t="shared" si="4"/>
        <v>65</v>
      </c>
      <c r="N50" s="13">
        <v>45</v>
      </c>
      <c r="O50" s="14">
        <f t="shared" si="5"/>
        <v>2925</v>
      </c>
    </row>
    <row r="51" spans="2:19" ht="12.75">
      <c r="B51" s="16" t="s">
        <v>35</v>
      </c>
      <c r="C51" s="17">
        <f>SUM(C39:C50)</f>
        <v>28</v>
      </c>
      <c r="D51" s="11"/>
      <c r="E51" s="12"/>
      <c r="F51" s="12"/>
      <c r="G51" s="12"/>
      <c r="H51" s="12"/>
      <c r="I51" s="12"/>
      <c r="J51" s="12"/>
      <c r="K51" s="12"/>
      <c r="L51" s="18">
        <f>SUM(L39:L50)</f>
        <v>142</v>
      </c>
      <c r="M51" s="17">
        <f>SUM(M39:M50)</f>
        <v>354</v>
      </c>
      <c r="N51" s="13"/>
      <c r="O51" s="19">
        <f>SUM(O39:O50)</f>
        <v>15930</v>
      </c>
      <c r="S51" s="20"/>
    </row>
    <row r="52" spans="2:19" ht="12">
      <c r="B52" s="117" t="s">
        <v>39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S52" s="20"/>
    </row>
    <row r="53" spans="2:15" ht="12" customHeight="1">
      <c r="B53" s="9" t="s">
        <v>21</v>
      </c>
      <c r="C53" s="10">
        <v>2</v>
      </c>
      <c r="D53" s="11">
        <v>1.1</v>
      </c>
      <c r="E53" s="12"/>
      <c r="F53" s="12" t="s">
        <v>22</v>
      </c>
      <c r="G53" s="12"/>
      <c r="H53" s="12"/>
      <c r="I53" s="12" t="s">
        <v>38</v>
      </c>
      <c r="J53" s="12"/>
      <c r="K53" s="12"/>
      <c r="L53" s="12">
        <v>8</v>
      </c>
      <c r="M53" s="10">
        <f aca="true" t="shared" si="6" ref="M53:M64">L53*C53</f>
        <v>16</v>
      </c>
      <c r="N53" s="13">
        <v>45</v>
      </c>
      <c r="O53" s="14">
        <f aca="true" t="shared" si="7" ref="O53:O64">M53*N53</f>
        <v>720</v>
      </c>
    </row>
    <row r="54" spans="2:15" ht="12" customHeight="1">
      <c r="B54" s="9" t="s">
        <v>23</v>
      </c>
      <c r="C54" s="10">
        <v>3</v>
      </c>
      <c r="D54" s="11">
        <v>1.1</v>
      </c>
      <c r="E54" s="12"/>
      <c r="F54" s="12" t="s">
        <v>22</v>
      </c>
      <c r="G54" s="12"/>
      <c r="H54" s="12"/>
      <c r="I54" s="12" t="s">
        <v>38</v>
      </c>
      <c r="J54" s="12"/>
      <c r="K54" s="12"/>
      <c r="L54" s="12">
        <v>8</v>
      </c>
      <c r="M54" s="10">
        <f t="shared" si="6"/>
        <v>24</v>
      </c>
      <c r="N54" s="13">
        <v>45</v>
      </c>
      <c r="O54" s="14">
        <f t="shared" si="7"/>
        <v>1080</v>
      </c>
    </row>
    <row r="55" spans="2:15" ht="12" customHeight="1">
      <c r="B55" s="9" t="s">
        <v>24</v>
      </c>
      <c r="C55" s="10">
        <v>3</v>
      </c>
      <c r="D55" s="11">
        <v>1.1</v>
      </c>
      <c r="E55" s="12"/>
      <c r="F55" s="12" t="s">
        <v>22</v>
      </c>
      <c r="G55" s="12"/>
      <c r="H55" s="12"/>
      <c r="I55" s="12"/>
      <c r="J55" s="12"/>
      <c r="K55" s="12"/>
      <c r="L55" s="12">
        <v>4</v>
      </c>
      <c r="M55" s="10">
        <f t="shared" si="6"/>
        <v>12</v>
      </c>
      <c r="N55" s="13">
        <v>45</v>
      </c>
      <c r="O55" s="14">
        <f t="shared" si="7"/>
        <v>540</v>
      </c>
    </row>
    <row r="56" spans="2:15" ht="12" customHeight="1">
      <c r="B56" s="9" t="s">
        <v>25</v>
      </c>
      <c r="C56" s="10">
        <v>1</v>
      </c>
      <c r="D56" s="11">
        <v>1.1</v>
      </c>
      <c r="E56" s="12"/>
      <c r="F56" s="12" t="s">
        <v>22</v>
      </c>
      <c r="G56" s="12"/>
      <c r="H56" s="12"/>
      <c r="I56" s="12" t="s">
        <v>22</v>
      </c>
      <c r="J56" s="12"/>
      <c r="K56" s="12"/>
      <c r="L56" s="12">
        <v>8</v>
      </c>
      <c r="M56" s="10">
        <f t="shared" si="6"/>
        <v>8</v>
      </c>
      <c r="N56" s="13">
        <v>45</v>
      </c>
      <c r="O56" s="14">
        <f t="shared" si="7"/>
        <v>360</v>
      </c>
    </row>
    <row r="57" spans="2:15" ht="12" customHeight="1">
      <c r="B57" s="9" t="s">
        <v>26</v>
      </c>
      <c r="C57" s="10">
        <v>1</v>
      </c>
      <c r="D57" s="11">
        <v>1.1</v>
      </c>
      <c r="E57" s="12" t="s">
        <v>22</v>
      </c>
      <c r="F57" s="12"/>
      <c r="G57" s="12" t="s">
        <v>22</v>
      </c>
      <c r="H57" s="12" t="s">
        <v>22</v>
      </c>
      <c r="I57" s="12"/>
      <c r="J57" s="12" t="s">
        <v>22</v>
      </c>
      <c r="K57" s="12"/>
      <c r="L57" s="12">
        <v>18</v>
      </c>
      <c r="M57" s="10">
        <f t="shared" si="6"/>
        <v>18</v>
      </c>
      <c r="N57" s="13">
        <v>45</v>
      </c>
      <c r="O57" s="14">
        <f t="shared" si="7"/>
        <v>810</v>
      </c>
    </row>
    <row r="58" spans="2:15" ht="12" customHeight="1">
      <c r="B58" s="9" t="s">
        <v>27</v>
      </c>
      <c r="C58" s="10">
        <v>3</v>
      </c>
      <c r="D58" s="11">
        <v>1.1</v>
      </c>
      <c r="E58" s="12" t="s">
        <v>22</v>
      </c>
      <c r="F58" s="12"/>
      <c r="G58" s="12" t="s">
        <v>22</v>
      </c>
      <c r="H58" s="12" t="s">
        <v>22</v>
      </c>
      <c r="I58" s="12"/>
      <c r="J58" s="12" t="s">
        <v>22</v>
      </c>
      <c r="K58" s="12"/>
      <c r="L58" s="12">
        <v>18</v>
      </c>
      <c r="M58" s="10">
        <f t="shared" si="6"/>
        <v>54</v>
      </c>
      <c r="N58" s="13">
        <v>45</v>
      </c>
      <c r="O58" s="14">
        <f t="shared" si="7"/>
        <v>2430</v>
      </c>
    </row>
    <row r="59" spans="2:15" ht="12" customHeight="1">
      <c r="B59" s="9" t="s">
        <v>28</v>
      </c>
      <c r="C59" s="10">
        <v>3</v>
      </c>
      <c r="D59" s="11">
        <v>1.1</v>
      </c>
      <c r="E59" s="12" t="s">
        <v>22</v>
      </c>
      <c r="F59" s="12" t="s">
        <v>22</v>
      </c>
      <c r="G59" s="12"/>
      <c r="H59" s="12" t="s">
        <v>22</v>
      </c>
      <c r="I59" s="12" t="s">
        <v>22</v>
      </c>
      <c r="J59" s="12"/>
      <c r="K59" s="12" t="s">
        <v>22</v>
      </c>
      <c r="L59" s="12">
        <v>21</v>
      </c>
      <c r="M59" s="10">
        <f t="shared" si="6"/>
        <v>63</v>
      </c>
      <c r="N59" s="13">
        <v>45</v>
      </c>
      <c r="O59" s="14">
        <f t="shared" si="7"/>
        <v>2835</v>
      </c>
    </row>
    <row r="60" spans="2:15" ht="12" customHeight="1">
      <c r="B60" s="9" t="s">
        <v>29</v>
      </c>
      <c r="C60" s="10">
        <v>1</v>
      </c>
      <c r="D60" s="11">
        <v>1.1</v>
      </c>
      <c r="E60" s="12"/>
      <c r="F60" s="12" t="s">
        <v>22</v>
      </c>
      <c r="G60" s="12"/>
      <c r="H60" s="12"/>
      <c r="I60" s="12" t="s">
        <v>22</v>
      </c>
      <c r="J60" s="12"/>
      <c r="K60" s="12"/>
      <c r="L60" s="12">
        <v>8</v>
      </c>
      <c r="M60" s="10">
        <f t="shared" si="6"/>
        <v>8</v>
      </c>
      <c r="N60" s="13">
        <v>45</v>
      </c>
      <c r="O60" s="14">
        <f t="shared" si="7"/>
        <v>360</v>
      </c>
    </row>
    <row r="61" spans="2:15" ht="12" customHeight="1">
      <c r="B61" s="9" t="s">
        <v>30</v>
      </c>
      <c r="C61" s="10">
        <v>3</v>
      </c>
      <c r="D61" s="11">
        <v>1.1</v>
      </c>
      <c r="E61" s="12" t="s">
        <v>22</v>
      </c>
      <c r="F61" s="12"/>
      <c r="G61" s="12" t="s">
        <v>22</v>
      </c>
      <c r="H61" s="12"/>
      <c r="I61" s="12" t="s">
        <v>22</v>
      </c>
      <c r="J61" s="12"/>
      <c r="K61" s="12" t="s">
        <v>22</v>
      </c>
      <c r="L61" s="12">
        <v>17</v>
      </c>
      <c r="M61" s="10">
        <f t="shared" si="6"/>
        <v>51</v>
      </c>
      <c r="N61" s="13">
        <v>45</v>
      </c>
      <c r="O61" s="14">
        <f t="shared" si="7"/>
        <v>2295</v>
      </c>
    </row>
    <row r="62" spans="2:15" ht="12" customHeight="1">
      <c r="B62" s="9" t="s">
        <v>31</v>
      </c>
      <c r="C62" s="10">
        <v>1</v>
      </c>
      <c r="D62" s="11">
        <v>1.1</v>
      </c>
      <c r="E62" s="12"/>
      <c r="F62" s="12" t="s">
        <v>22</v>
      </c>
      <c r="G62" s="12"/>
      <c r="H62" s="12"/>
      <c r="I62" s="12" t="s">
        <v>22</v>
      </c>
      <c r="J62" s="12"/>
      <c r="K62" s="12"/>
      <c r="L62" s="12">
        <v>8</v>
      </c>
      <c r="M62" s="10">
        <f t="shared" si="6"/>
        <v>8</v>
      </c>
      <c r="N62" s="13">
        <v>45</v>
      </c>
      <c r="O62" s="14">
        <f t="shared" si="7"/>
        <v>360</v>
      </c>
    </row>
    <row r="63" spans="2:15" ht="12" customHeight="1">
      <c r="B63" s="9" t="s">
        <v>33</v>
      </c>
      <c r="C63" s="10">
        <v>2</v>
      </c>
      <c r="D63" s="11">
        <v>1.1</v>
      </c>
      <c r="E63" s="12"/>
      <c r="F63" s="12" t="s">
        <v>22</v>
      </c>
      <c r="G63" s="12"/>
      <c r="H63" s="12"/>
      <c r="I63" s="12" t="s">
        <v>22</v>
      </c>
      <c r="J63" s="12"/>
      <c r="K63" s="12"/>
      <c r="L63" s="12">
        <v>8</v>
      </c>
      <c r="M63" s="10">
        <f t="shared" si="6"/>
        <v>16</v>
      </c>
      <c r="N63" s="13">
        <v>45</v>
      </c>
      <c r="O63" s="14">
        <f t="shared" si="7"/>
        <v>720</v>
      </c>
    </row>
    <row r="64" spans="2:15" ht="12" customHeight="1">
      <c r="B64" s="9" t="s">
        <v>34</v>
      </c>
      <c r="C64" s="10">
        <v>5</v>
      </c>
      <c r="D64" s="11">
        <v>1.1</v>
      </c>
      <c r="E64" s="12"/>
      <c r="F64" s="12" t="s">
        <v>22</v>
      </c>
      <c r="G64" s="12"/>
      <c r="H64" s="12" t="s">
        <v>22</v>
      </c>
      <c r="I64" s="12"/>
      <c r="J64" s="12" t="s">
        <v>22</v>
      </c>
      <c r="K64" s="12"/>
      <c r="L64" s="12">
        <v>13</v>
      </c>
      <c r="M64" s="10">
        <f t="shared" si="6"/>
        <v>65</v>
      </c>
      <c r="N64" s="13">
        <v>45</v>
      </c>
      <c r="O64" s="14">
        <f t="shared" si="7"/>
        <v>2925</v>
      </c>
    </row>
    <row r="65" spans="2:15" ht="19.5" customHeight="1">
      <c r="B65" s="16" t="s">
        <v>35</v>
      </c>
      <c r="C65" s="17">
        <f>SUM(C53:C64)</f>
        <v>28</v>
      </c>
      <c r="D65" s="11"/>
      <c r="E65" s="12"/>
      <c r="F65" s="12"/>
      <c r="G65" s="12"/>
      <c r="H65" s="12"/>
      <c r="I65" s="12"/>
      <c r="J65" s="12"/>
      <c r="K65" s="12"/>
      <c r="L65" s="18">
        <f>SUM(L53:L64)</f>
        <v>139</v>
      </c>
      <c r="M65" s="17">
        <f>SUM(M53:M64)</f>
        <v>343</v>
      </c>
      <c r="N65" s="13"/>
      <c r="O65" s="19">
        <f>SUM(O53:O64)</f>
        <v>15435</v>
      </c>
    </row>
    <row r="66" spans="2:16" ht="12.75">
      <c r="B66" s="118" t="s">
        <v>40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21">
        <f>M65+M51+M37+M23</f>
        <v>1247</v>
      </c>
      <c r="N66" s="22"/>
      <c r="O66" s="19">
        <f>O65+O51+O37+O23</f>
        <v>56115</v>
      </c>
      <c r="P66" s="3"/>
    </row>
    <row r="67" ht="12">
      <c r="P67" s="3"/>
    </row>
    <row r="68" spans="1:16" s="24" customFormat="1" ht="27.75" customHeight="1">
      <c r="A68"/>
      <c r="B68" s="119" t="s">
        <v>41</v>
      </c>
      <c r="C68" s="119"/>
      <c r="D68" s="120" t="s">
        <v>42</v>
      </c>
      <c r="E68" s="120"/>
      <c r="F68" s="121" t="s">
        <v>43</v>
      </c>
      <c r="G68" s="121"/>
      <c r="H68" s="121"/>
      <c r="I68" s="121"/>
      <c r="J68" s="122" t="s">
        <v>44</v>
      </c>
      <c r="K68" s="122"/>
      <c r="L68" s="122"/>
      <c r="M68" s="122" t="s">
        <v>45</v>
      </c>
      <c r="N68" s="122"/>
      <c r="O68" s="122"/>
      <c r="P68" s="23"/>
    </row>
    <row r="69" spans="1:256" ht="12.75">
      <c r="A69"/>
      <c r="B69" s="119"/>
      <c r="C69" s="119"/>
      <c r="D69" s="123">
        <v>7.5</v>
      </c>
      <c r="E69" s="123"/>
      <c r="F69" s="124">
        <v>4</v>
      </c>
      <c r="G69" s="124"/>
      <c r="H69" s="124"/>
      <c r="I69" s="124"/>
      <c r="J69" s="125">
        <v>800</v>
      </c>
      <c r="K69" s="125"/>
      <c r="L69" s="125"/>
      <c r="M69" s="125">
        <f>F69*J69</f>
        <v>3200</v>
      </c>
      <c r="N69" s="125"/>
      <c r="O69" s="125"/>
      <c r="P69" s="2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 s="26"/>
      <c r="C70" s="26"/>
      <c r="D70" s="5"/>
      <c r="E70" s="5"/>
      <c r="F70" s="27"/>
      <c r="G70" s="27"/>
      <c r="H70" s="27"/>
      <c r="I70" s="28"/>
      <c r="J70" s="28"/>
      <c r="K70" s="28"/>
      <c r="L70" s="28"/>
      <c r="M70" s="29"/>
      <c r="N70" s="29"/>
      <c r="O70" s="29"/>
      <c r="P70" s="3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/>
      <c r="B71" s="126" t="s">
        <v>46</v>
      </c>
      <c r="C71" s="126"/>
      <c r="D71" s="126"/>
      <c r="E71" s="126"/>
      <c r="F71" s="126"/>
      <c r="G71" s="126"/>
      <c r="H71" s="126"/>
      <c r="I71" s="126"/>
      <c r="J71" s="126"/>
      <c r="K71" s="127">
        <f>M66</f>
        <v>1247</v>
      </c>
      <c r="L71" s="127"/>
      <c r="M71" s="127"/>
      <c r="N71" s="31"/>
      <c r="O71" s="31"/>
      <c r="P71" s="3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/>
      <c r="B72" s="126" t="s">
        <v>47</v>
      </c>
      <c r="C72" s="126"/>
      <c r="D72" s="126"/>
      <c r="E72" s="126"/>
      <c r="F72" s="126"/>
      <c r="G72" s="126"/>
      <c r="H72" s="126"/>
      <c r="I72" s="126"/>
      <c r="J72" s="126"/>
      <c r="K72" s="128">
        <f>O66</f>
        <v>56115</v>
      </c>
      <c r="L72" s="128"/>
      <c r="M72" s="128"/>
      <c r="N72" s="31"/>
      <c r="O72" s="31"/>
      <c r="P72" s="3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/>
      <c r="B73" s="129" t="s">
        <v>48</v>
      </c>
      <c r="C73" s="129"/>
      <c r="D73" s="129"/>
      <c r="E73" s="129"/>
      <c r="F73" s="129"/>
      <c r="G73" s="129"/>
      <c r="H73" s="129"/>
      <c r="I73" s="129"/>
      <c r="J73" s="129"/>
      <c r="K73" s="128">
        <f>F69</f>
        <v>4</v>
      </c>
      <c r="L73" s="128"/>
      <c r="M73" s="128"/>
      <c r="N73" s="34"/>
      <c r="O73" s="34"/>
      <c r="P73" s="35">
        <v>5700</v>
      </c>
      <c r="Q73" s="34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/>
      <c r="B74" s="126" t="s">
        <v>49</v>
      </c>
      <c r="C74" s="126"/>
      <c r="D74" s="126"/>
      <c r="E74" s="126"/>
      <c r="F74" s="126"/>
      <c r="G74" s="126"/>
      <c r="H74" s="126"/>
      <c r="I74" s="126"/>
      <c r="J74" s="126"/>
      <c r="K74" s="128">
        <f>M69</f>
        <v>3200</v>
      </c>
      <c r="L74" s="128"/>
      <c r="M74" s="128"/>
      <c r="N74" s="34"/>
      <c r="O74" s="34"/>
      <c r="P74" s="35"/>
      <c r="Q74" s="3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/>
      <c r="B75" s="37"/>
      <c r="C75" s="37"/>
      <c r="D75" s="31"/>
      <c r="E75" s="38"/>
      <c r="F75" s="38"/>
      <c r="G75" s="38"/>
      <c r="H75" s="38"/>
      <c r="I75" s="39"/>
      <c r="J75" s="39"/>
      <c r="K75" s="40"/>
      <c r="L75" s="40"/>
      <c r="M75" s="40"/>
      <c r="N75" s="34"/>
      <c r="O75" s="34"/>
      <c r="P75" s="35"/>
      <c r="Q75" s="36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/>
      <c r="B76" s="130" t="s">
        <v>50</v>
      </c>
      <c r="C76" s="130"/>
      <c r="D76" s="130"/>
      <c r="E76" s="130"/>
      <c r="F76" s="130"/>
      <c r="G76" s="131">
        <f>K72+K74</f>
        <v>59315</v>
      </c>
      <c r="H76" s="131"/>
      <c r="I76" s="131"/>
      <c r="J76" s="131"/>
      <c r="K76" s="131"/>
      <c r="L76" s="131"/>
      <c r="M76" s="131"/>
      <c r="N76" s="41"/>
      <c r="O76" s="41"/>
      <c r="P76" s="35"/>
      <c r="Q76" s="3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/>
      <c r="B77" s="37"/>
      <c r="C77" s="37"/>
      <c r="D77" s="31"/>
      <c r="E77" s="38"/>
      <c r="F77" s="38"/>
      <c r="G77" s="38"/>
      <c r="H77" s="38"/>
      <c r="I77" s="39"/>
      <c r="J77" s="39"/>
      <c r="K77" s="40"/>
      <c r="L77" s="40"/>
      <c r="M77" s="40"/>
      <c r="N77" s="34"/>
      <c r="O77" s="34"/>
      <c r="P77" s="35"/>
      <c r="Q77" s="36"/>
      <c r="R77"/>
      <c r="S77" s="4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/>
      <c r="B78" s="43"/>
      <c r="C78" s="43"/>
      <c r="D78" s="43"/>
      <c r="E78" s="38"/>
      <c r="F78" s="38"/>
      <c r="G78" s="38"/>
      <c r="H78" s="38"/>
      <c r="I78" s="39"/>
      <c r="J78" s="39"/>
      <c r="K78" s="40"/>
      <c r="L78" s="40"/>
      <c r="M78" s="40"/>
      <c r="N78" s="34"/>
      <c r="O78" s="34"/>
      <c r="P78" s="35"/>
      <c r="Q78" s="34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/>
      <c r="B79" s="44" t="s">
        <v>51</v>
      </c>
      <c r="C79" s="44"/>
      <c r="D79" s="44"/>
      <c r="E79" s="45"/>
      <c r="F79" s="46"/>
      <c r="G79" s="45"/>
      <c r="H79" s="40"/>
      <c r="I79" s="40"/>
      <c r="J79" s="40"/>
      <c r="K79" s="40"/>
      <c r="L79" s="40"/>
      <c r="M79" s="40"/>
      <c r="N79" s="47"/>
      <c r="O79" s="47"/>
      <c r="P79" s="48"/>
      <c r="Q79" s="34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/>
      <c r="B80" s="44" t="s">
        <v>52</v>
      </c>
      <c r="C80" s="44"/>
      <c r="D80" s="44"/>
      <c r="E80" s="45"/>
      <c r="F80" s="46"/>
      <c r="G80" s="45"/>
      <c r="H80" s="40"/>
      <c r="I80" s="49"/>
      <c r="J80" s="44"/>
      <c r="K80" s="43"/>
      <c r="L80" s="43"/>
      <c r="M80" s="40"/>
      <c r="N80" s="31"/>
      <c r="O80" s="31"/>
      <c r="P80" s="3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15" ht="12">
      <c r="B81" s="50"/>
      <c r="C81" s="50"/>
      <c r="D81" s="50"/>
      <c r="E81" s="51"/>
      <c r="F81" s="51"/>
      <c r="G81" s="51"/>
      <c r="H81" s="52"/>
      <c r="I81" s="52"/>
      <c r="J81" s="52"/>
      <c r="K81" s="52"/>
      <c r="L81" s="52"/>
      <c r="M81" s="52"/>
      <c r="N81" s="52"/>
      <c r="O81" s="52"/>
    </row>
    <row r="82" spans="2:15" ht="12" customHeight="1">
      <c r="B82" s="132" t="s">
        <v>53</v>
      </c>
      <c r="C82" s="132"/>
      <c r="D82" s="132"/>
      <c r="E82" s="133" t="s">
        <v>54</v>
      </c>
      <c r="F82" s="133"/>
      <c r="G82" s="133"/>
      <c r="H82" s="133"/>
      <c r="I82" s="133"/>
      <c r="J82" s="133"/>
      <c r="K82" s="133"/>
      <c r="L82" s="133"/>
      <c r="M82" s="52"/>
      <c r="N82" s="52"/>
      <c r="O82" s="52"/>
    </row>
    <row r="83" spans="2:15" ht="12" customHeight="1">
      <c r="B83" s="50"/>
      <c r="C83" s="50"/>
      <c r="D83" s="50"/>
      <c r="E83" s="53"/>
      <c r="F83" s="53"/>
      <c r="G83" s="53"/>
      <c r="H83" s="53"/>
      <c r="I83" s="53"/>
      <c r="J83" s="53"/>
      <c r="K83" s="53"/>
      <c r="L83" s="53"/>
      <c r="M83" s="52"/>
      <c r="N83" s="52"/>
      <c r="O83" s="52"/>
    </row>
    <row r="84" spans="2:15" ht="12" customHeight="1">
      <c r="B84" s="132" t="s">
        <v>55</v>
      </c>
      <c r="C84" s="132"/>
      <c r="D84" s="132"/>
      <c r="E84" s="132"/>
      <c r="F84" s="133" t="s">
        <v>56</v>
      </c>
      <c r="G84" s="133"/>
      <c r="H84" s="133"/>
      <c r="I84" s="133"/>
      <c r="J84" s="133"/>
      <c r="K84" s="54"/>
      <c r="L84" s="54"/>
      <c r="M84" s="52"/>
      <c r="N84" s="52"/>
      <c r="O84" s="52"/>
    </row>
    <row r="85" spans="2:15" ht="12" customHeight="1">
      <c r="B85" s="50"/>
      <c r="C85" s="50"/>
      <c r="D85" s="50"/>
      <c r="E85" s="50"/>
      <c r="F85" s="51"/>
      <c r="G85" s="51"/>
      <c r="H85" s="51"/>
      <c r="I85" s="51"/>
      <c r="J85" s="51"/>
      <c r="K85" s="55"/>
      <c r="L85" s="55"/>
      <c r="M85" s="52"/>
      <c r="N85" s="52"/>
      <c r="O85" s="52"/>
    </row>
    <row r="86" spans="2:15" ht="12">
      <c r="B86" s="6"/>
      <c r="C86" s="6"/>
      <c r="D86" s="6"/>
      <c r="E86" s="56"/>
      <c r="F86" s="56"/>
      <c r="G86" s="56"/>
      <c r="H86" s="56"/>
      <c r="I86" s="56"/>
      <c r="J86" s="56"/>
      <c r="K86" s="56"/>
      <c r="L86" s="57"/>
      <c r="M86" s="58"/>
      <c r="N86" s="58"/>
      <c r="O86" s="59"/>
    </row>
    <row r="87" spans="2:15" ht="12">
      <c r="B87" s="135" t="s">
        <v>57</v>
      </c>
      <c r="C87" s="135"/>
      <c r="D87" s="135"/>
      <c r="E87" s="135"/>
      <c r="F87" s="135"/>
      <c r="G87" s="56"/>
      <c r="H87" s="60"/>
      <c r="I87" s="60"/>
      <c r="J87" s="135" t="s">
        <v>58</v>
      </c>
      <c r="K87" s="135"/>
      <c r="L87" s="135"/>
      <c r="M87" s="135"/>
      <c r="N87" s="135"/>
      <c r="O87" s="135"/>
    </row>
    <row r="88" spans="2:15" ht="29.25" customHeight="1">
      <c r="B88" s="135" t="s">
        <v>59</v>
      </c>
      <c r="C88" s="135"/>
      <c r="D88" s="135"/>
      <c r="E88" s="135"/>
      <c r="F88" s="135"/>
      <c r="G88" s="60"/>
      <c r="H88" s="60"/>
      <c r="I88" s="60"/>
      <c r="J88" s="135" t="s">
        <v>59</v>
      </c>
      <c r="K88" s="135"/>
      <c r="L88" s="135"/>
      <c r="M88" s="135"/>
      <c r="N88" s="135"/>
      <c r="O88" s="135"/>
    </row>
    <row r="89" spans="2:15" ht="12">
      <c r="B89" s="134" t="s">
        <v>60</v>
      </c>
      <c r="C89" s="134"/>
      <c r="D89" s="134"/>
      <c r="E89" s="134"/>
      <c r="F89" s="134"/>
      <c r="G89" s="134"/>
      <c r="H89" s="61"/>
      <c r="I89" s="61"/>
      <c r="J89" s="134" t="s">
        <v>60</v>
      </c>
      <c r="K89" s="134"/>
      <c r="L89" s="134"/>
      <c r="M89" s="134"/>
      <c r="N89" s="134"/>
      <c r="O89" s="134"/>
    </row>
  </sheetData>
  <sheetProtection selectLockedCells="1" selectUnlockedCells="1"/>
  <mergeCells count="49">
    <mergeCell ref="B89:G89"/>
    <mergeCell ref="J89:O89"/>
    <mergeCell ref="B84:E84"/>
    <mergeCell ref="F84:J84"/>
    <mergeCell ref="B87:F87"/>
    <mergeCell ref="J87:O87"/>
    <mergeCell ref="B88:F88"/>
    <mergeCell ref="J88:O88"/>
    <mergeCell ref="B74:J74"/>
    <mergeCell ref="K74:M74"/>
    <mergeCell ref="B76:F76"/>
    <mergeCell ref="G76:M76"/>
    <mergeCell ref="B82:D82"/>
    <mergeCell ref="E82:L82"/>
    <mergeCell ref="M69:O69"/>
    <mergeCell ref="B71:J71"/>
    <mergeCell ref="K71:M71"/>
    <mergeCell ref="B72:J72"/>
    <mergeCell ref="K72:M72"/>
    <mergeCell ref="B73:J73"/>
    <mergeCell ref="K73:M73"/>
    <mergeCell ref="B52:O52"/>
    <mergeCell ref="B66:L66"/>
    <mergeCell ref="B68:C69"/>
    <mergeCell ref="D68:E68"/>
    <mergeCell ref="F68:I68"/>
    <mergeCell ref="J68:L68"/>
    <mergeCell ref="M68:O68"/>
    <mergeCell ref="D69:E69"/>
    <mergeCell ref="F69:I69"/>
    <mergeCell ref="J69:L69"/>
    <mergeCell ref="B10:O10"/>
    <mergeCell ref="E20:K20"/>
    <mergeCell ref="B24:O24"/>
    <mergeCell ref="E34:K34"/>
    <mergeCell ref="B38:O38"/>
    <mergeCell ref="B8:B9"/>
    <mergeCell ref="C8:C9"/>
    <mergeCell ref="E8:K8"/>
    <mergeCell ref="L8:L9"/>
    <mergeCell ref="M8:M9"/>
    <mergeCell ref="N8:N9"/>
    <mergeCell ref="J1:O1"/>
    <mergeCell ref="J2:O2"/>
    <mergeCell ref="J3:O3"/>
    <mergeCell ref="B4:O4"/>
    <mergeCell ref="B5:O5"/>
    <mergeCell ref="B7:O7"/>
    <mergeCell ref="O8:O9"/>
  </mergeCells>
  <printOptions/>
  <pageMargins left="0.25" right="0.25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41">
      <selection activeCell="D68" sqref="D68"/>
    </sheetView>
  </sheetViews>
  <sheetFormatPr defaultColWidth="9.140625" defaultRowHeight="12.75"/>
  <cols>
    <col min="1" max="1" width="0.5625" style="1" customWidth="1"/>
    <col min="2" max="2" width="28.7109375" style="1" customWidth="1"/>
    <col min="3" max="3" width="7.421875" style="1" customWidth="1"/>
    <col min="4" max="4" width="5.57421875" style="1" customWidth="1"/>
    <col min="5" max="5" width="3.8515625" style="2" customWidth="1"/>
    <col min="6" max="6" width="4.421875" style="2" customWidth="1"/>
    <col min="7" max="11" width="3.7109375" style="2" customWidth="1"/>
    <col min="12" max="12" width="7.8515625" style="2" customWidth="1"/>
    <col min="13" max="13" width="7.00390625" style="1" customWidth="1"/>
    <col min="14" max="14" width="5.8515625" style="1" customWidth="1"/>
    <col min="15" max="15" width="13.00390625" style="1" customWidth="1"/>
    <col min="16" max="16" width="4.421875" style="1" customWidth="1"/>
    <col min="17" max="17" width="3.00390625" style="1" customWidth="1"/>
    <col min="18" max="18" width="2.8515625" style="1" customWidth="1"/>
    <col min="19" max="19" width="2.7109375" style="1" customWidth="1"/>
    <col min="20" max="20" width="3.7109375" style="1" customWidth="1"/>
    <col min="21" max="21" width="3.57421875" style="1" customWidth="1"/>
    <col min="22" max="22" width="3.421875" style="1" customWidth="1"/>
    <col min="23" max="23" width="3.7109375" style="1" customWidth="1"/>
    <col min="24" max="24" width="3.57421875" style="1" customWidth="1"/>
    <col min="25" max="25" width="3.421875" style="1" customWidth="1"/>
    <col min="26" max="26" width="4.00390625" style="1" customWidth="1"/>
    <col min="27" max="27" width="3.57421875" style="1" customWidth="1"/>
    <col min="28" max="28" width="4.00390625" style="1" customWidth="1"/>
    <col min="29" max="29" width="3.421875" style="1" customWidth="1"/>
    <col min="30" max="30" width="3.140625" style="1" customWidth="1"/>
    <col min="31" max="31" width="3.57421875" style="1" customWidth="1"/>
    <col min="32" max="32" width="4.00390625" style="1" customWidth="1"/>
    <col min="33" max="33" width="3.7109375" style="1" customWidth="1"/>
    <col min="34" max="16384" width="9.140625" style="1" customWidth="1"/>
  </cols>
  <sheetData>
    <row r="1" spans="10:15" ht="25.5" customHeight="1">
      <c r="J1" s="110" t="s">
        <v>0</v>
      </c>
      <c r="K1" s="110"/>
      <c r="L1" s="110"/>
      <c r="M1" s="110"/>
      <c r="N1" s="110"/>
      <c r="O1" s="110"/>
    </row>
    <row r="2" spans="2:15" ht="12">
      <c r="B2" s="3"/>
      <c r="C2" s="3"/>
      <c r="D2" s="3"/>
      <c r="E2" s="4"/>
      <c r="F2" s="4"/>
      <c r="G2" s="4"/>
      <c r="H2" s="4"/>
      <c r="I2" s="4"/>
      <c r="J2" s="110" t="s">
        <v>1</v>
      </c>
      <c r="K2" s="110"/>
      <c r="L2" s="110"/>
      <c r="M2" s="110"/>
      <c r="N2" s="110"/>
      <c r="O2" s="110"/>
    </row>
    <row r="3" spans="2:15" ht="12">
      <c r="B3" s="3"/>
      <c r="C3" s="3"/>
      <c r="D3" s="3"/>
      <c r="E3" s="4"/>
      <c r="F3" s="4"/>
      <c r="G3" s="4"/>
      <c r="H3" s="4"/>
      <c r="I3" s="4"/>
      <c r="J3" s="110" t="s">
        <v>2</v>
      </c>
      <c r="K3" s="110"/>
      <c r="L3" s="110"/>
      <c r="M3" s="110"/>
      <c r="N3" s="110"/>
      <c r="O3" s="110"/>
    </row>
    <row r="4" spans="2:15" ht="18" customHeight="1">
      <c r="B4" s="111" t="s">
        <v>61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ht="25.5" customHeight="1">
      <c r="B5" s="112" t="s">
        <v>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2:15" ht="6" customHeight="1" hidden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8.2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2:15" ht="12" customHeight="1">
      <c r="B8" s="109" t="s">
        <v>5</v>
      </c>
      <c r="C8" s="109" t="s">
        <v>6</v>
      </c>
      <c r="D8" s="7"/>
      <c r="E8" s="115" t="s">
        <v>7</v>
      </c>
      <c r="F8" s="115"/>
      <c r="G8" s="115"/>
      <c r="H8" s="115"/>
      <c r="I8" s="115"/>
      <c r="J8" s="115"/>
      <c r="K8" s="115"/>
      <c r="L8" s="116" t="s">
        <v>8</v>
      </c>
      <c r="M8" s="109" t="s">
        <v>62</v>
      </c>
      <c r="N8" s="109" t="s">
        <v>63</v>
      </c>
      <c r="O8" s="122" t="s">
        <v>64</v>
      </c>
    </row>
    <row r="9" spans="2:15" ht="34.5" customHeight="1">
      <c r="B9" s="109"/>
      <c r="C9" s="109"/>
      <c r="D9" s="7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116"/>
      <c r="M9" s="109"/>
      <c r="N9" s="109"/>
      <c r="O9" s="122"/>
    </row>
    <row r="10" spans="2:15" ht="12" customHeight="1">
      <c r="B10" s="117" t="s">
        <v>65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2:15" ht="12">
      <c r="B11" s="9" t="s">
        <v>21</v>
      </c>
      <c r="C11" s="10">
        <v>2</v>
      </c>
      <c r="D11" s="11">
        <v>1.1</v>
      </c>
      <c r="E11" s="12"/>
      <c r="F11" s="12" t="s">
        <v>22</v>
      </c>
      <c r="G11" s="12"/>
      <c r="H11" s="12"/>
      <c r="I11" s="12" t="s">
        <v>38</v>
      </c>
      <c r="J11" s="12"/>
      <c r="K11" s="12"/>
      <c r="L11" s="12">
        <v>9</v>
      </c>
      <c r="M11" s="10">
        <f aca="true" t="shared" si="0" ref="M11:M22">L11*C11*1.1</f>
        <v>19.8</v>
      </c>
      <c r="N11" s="13">
        <v>50</v>
      </c>
      <c r="O11" s="14">
        <f aca="true" t="shared" si="1" ref="O11:O22">M11*N11</f>
        <v>990</v>
      </c>
    </row>
    <row r="12" spans="2:15" ht="12">
      <c r="B12" s="9" t="s">
        <v>23</v>
      </c>
      <c r="C12" s="10">
        <v>3</v>
      </c>
      <c r="D12" s="11">
        <v>1.1</v>
      </c>
      <c r="E12" s="12"/>
      <c r="F12" s="12" t="s">
        <v>22</v>
      </c>
      <c r="G12" s="12"/>
      <c r="H12" s="12"/>
      <c r="I12" s="12" t="s">
        <v>38</v>
      </c>
      <c r="J12" s="12"/>
      <c r="K12" s="12"/>
      <c r="L12" s="12">
        <v>9</v>
      </c>
      <c r="M12" s="10">
        <f t="shared" si="0"/>
        <v>29.700000000000003</v>
      </c>
      <c r="N12" s="13">
        <v>50</v>
      </c>
      <c r="O12" s="14">
        <f t="shared" si="1"/>
        <v>1485.0000000000002</v>
      </c>
    </row>
    <row r="13" spans="2:15" ht="12">
      <c r="B13" s="9" t="s">
        <v>24</v>
      </c>
      <c r="C13" s="10">
        <v>3</v>
      </c>
      <c r="D13" s="11">
        <v>1.1</v>
      </c>
      <c r="E13" s="12"/>
      <c r="F13" s="12" t="s">
        <v>22</v>
      </c>
      <c r="G13" s="12"/>
      <c r="H13" s="12"/>
      <c r="I13" s="12"/>
      <c r="J13" s="12"/>
      <c r="K13" s="12"/>
      <c r="L13" s="12">
        <v>4</v>
      </c>
      <c r="M13" s="10">
        <f t="shared" si="0"/>
        <v>13.200000000000001</v>
      </c>
      <c r="N13" s="13">
        <v>50</v>
      </c>
      <c r="O13" s="14">
        <f t="shared" si="1"/>
        <v>660</v>
      </c>
    </row>
    <row r="14" spans="2:15" ht="12">
      <c r="B14" s="9" t="s">
        <v>25</v>
      </c>
      <c r="C14" s="10">
        <v>1</v>
      </c>
      <c r="D14" s="11">
        <v>1.1</v>
      </c>
      <c r="E14" s="12"/>
      <c r="F14" s="12" t="s">
        <v>22</v>
      </c>
      <c r="G14" s="12"/>
      <c r="H14" s="12"/>
      <c r="I14" s="12" t="s">
        <v>22</v>
      </c>
      <c r="J14" s="12"/>
      <c r="K14" s="12"/>
      <c r="L14" s="12">
        <v>9</v>
      </c>
      <c r="M14" s="10">
        <f t="shared" si="0"/>
        <v>9.9</v>
      </c>
      <c r="N14" s="13">
        <v>50</v>
      </c>
      <c r="O14" s="14">
        <f t="shared" si="1"/>
        <v>495</v>
      </c>
    </row>
    <row r="15" spans="2:15" ht="12">
      <c r="B15" s="9" t="s">
        <v>26</v>
      </c>
      <c r="C15" s="10">
        <v>1</v>
      </c>
      <c r="D15" s="11">
        <v>1.1</v>
      </c>
      <c r="E15" s="12" t="s">
        <v>22</v>
      </c>
      <c r="F15" s="12"/>
      <c r="G15" s="12" t="s">
        <v>22</v>
      </c>
      <c r="H15" s="12" t="s">
        <v>22</v>
      </c>
      <c r="I15" s="12"/>
      <c r="J15" s="12" t="s">
        <v>22</v>
      </c>
      <c r="K15" s="12"/>
      <c r="L15" s="12">
        <v>17</v>
      </c>
      <c r="M15" s="10">
        <f t="shared" si="0"/>
        <v>18.700000000000003</v>
      </c>
      <c r="N15" s="13">
        <v>50</v>
      </c>
      <c r="O15" s="14">
        <f t="shared" si="1"/>
        <v>935.0000000000001</v>
      </c>
    </row>
    <row r="16" spans="2:15" ht="12">
      <c r="B16" s="9" t="s">
        <v>27</v>
      </c>
      <c r="C16" s="10">
        <v>3</v>
      </c>
      <c r="D16" s="11">
        <v>1.1</v>
      </c>
      <c r="E16" s="12" t="s">
        <v>22</v>
      </c>
      <c r="F16" s="12"/>
      <c r="G16" s="12" t="s">
        <v>22</v>
      </c>
      <c r="H16" s="12" t="s">
        <v>22</v>
      </c>
      <c r="I16" s="12"/>
      <c r="J16" s="12" t="s">
        <v>22</v>
      </c>
      <c r="K16" s="12"/>
      <c r="L16" s="12">
        <v>17</v>
      </c>
      <c r="M16" s="10">
        <f t="shared" si="0"/>
        <v>56.1</v>
      </c>
      <c r="N16" s="13">
        <v>50</v>
      </c>
      <c r="O16" s="14">
        <f t="shared" si="1"/>
        <v>2805</v>
      </c>
    </row>
    <row r="17" spans="2:15" ht="12">
      <c r="B17" s="9" t="s">
        <v>28</v>
      </c>
      <c r="C17" s="10">
        <v>3</v>
      </c>
      <c r="D17" s="11">
        <v>1.1</v>
      </c>
      <c r="E17" s="12" t="s">
        <v>22</v>
      </c>
      <c r="F17" s="12" t="s">
        <v>22</v>
      </c>
      <c r="G17" s="12"/>
      <c r="H17" s="12" t="s">
        <v>22</v>
      </c>
      <c r="I17" s="12" t="s">
        <v>22</v>
      </c>
      <c r="J17" s="12"/>
      <c r="K17" s="12" t="s">
        <v>22</v>
      </c>
      <c r="L17" s="12">
        <v>22</v>
      </c>
      <c r="M17" s="10">
        <f t="shared" si="0"/>
        <v>72.60000000000001</v>
      </c>
      <c r="N17" s="13">
        <v>50</v>
      </c>
      <c r="O17" s="14">
        <f t="shared" si="1"/>
        <v>3630.0000000000005</v>
      </c>
    </row>
    <row r="18" spans="2:15" ht="12">
      <c r="B18" s="9" t="s">
        <v>29</v>
      </c>
      <c r="C18" s="10">
        <v>1</v>
      </c>
      <c r="D18" s="11">
        <v>1.1</v>
      </c>
      <c r="E18" s="12"/>
      <c r="F18" s="12" t="s">
        <v>22</v>
      </c>
      <c r="G18" s="12"/>
      <c r="H18" s="12"/>
      <c r="I18" s="12" t="s">
        <v>22</v>
      </c>
      <c r="J18" s="12"/>
      <c r="K18" s="12"/>
      <c r="L18" s="12">
        <v>9</v>
      </c>
      <c r="M18" s="10">
        <f t="shared" si="0"/>
        <v>9.9</v>
      </c>
      <c r="N18" s="13">
        <v>50</v>
      </c>
      <c r="O18" s="14">
        <f t="shared" si="1"/>
        <v>495</v>
      </c>
    </row>
    <row r="19" spans="2:15" ht="12">
      <c r="B19" s="9" t="s">
        <v>30</v>
      </c>
      <c r="C19" s="10">
        <v>3</v>
      </c>
      <c r="D19" s="11">
        <v>1.1</v>
      </c>
      <c r="E19" s="12" t="s">
        <v>22</v>
      </c>
      <c r="F19" s="12"/>
      <c r="G19" s="12" t="s">
        <v>22</v>
      </c>
      <c r="H19" s="12"/>
      <c r="I19" s="12" t="s">
        <v>22</v>
      </c>
      <c r="J19" s="12"/>
      <c r="K19" s="12" t="s">
        <v>22</v>
      </c>
      <c r="L19" s="12">
        <v>18</v>
      </c>
      <c r="M19" s="10">
        <f t="shared" si="0"/>
        <v>59.400000000000006</v>
      </c>
      <c r="N19" s="13">
        <v>50</v>
      </c>
      <c r="O19" s="14">
        <f t="shared" si="1"/>
        <v>2970.0000000000005</v>
      </c>
    </row>
    <row r="20" spans="2:15" ht="12">
      <c r="B20" s="9" t="s">
        <v>66</v>
      </c>
      <c r="C20" s="10">
        <v>1</v>
      </c>
      <c r="D20" s="11">
        <v>1.1</v>
      </c>
      <c r="E20" s="12"/>
      <c r="F20" s="12" t="s">
        <v>22</v>
      </c>
      <c r="G20" s="12"/>
      <c r="H20" s="12"/>
      <c r="I20" s="12" t="s">
        <v>22</v>
      </c>
      <c r="J20" s="12"/>
      <c r="K20" s="12"/>
      <c r="L20" s="12">
        <v>9</v>
      </c>
      <c r="M20" s="10">
        <f t="shared" si="0"/>
        <v>9.9</v>
      </c>
      <c r="N20" s="13">
        <v>50</v>
      </c>
      <c r="O20" s="14">
        <f t="shared" si="1"/>
        <v>495</v>
      </c>
    </row>
    <row r="21" spans="2:15" ht="12">
      <c r="B21" s="9" t="s">
        <v>33</v>
      </c>
      <c r="C21" s="10">
        <v>2</v>
      </c>
      <c r="D21" s="11">
        <v>1.1</v>
      </c>
      <c r="E21" s="12"/>
      <c r="F21" s="12" t="s">
        <v>22</v>
      </c>
      <c r="G21" s="12"/>
      <c r="H21" s="12"/>
      <c r="I21" s="12" t="s">
        <v>22</v>
      </c>
      <c r="J21" s="12"/>
      <c r="K21" s="12"/>
      <c r="L21" s="12">
        <v>9</v>
      </c>
      <c r="M21" s="10">
        <f t="shared" si="0"/>
        <v>19.8</v>
      </c>
      <c r="N21" s="13">
        <v>50</v>
      </c>
      <c r="O21" s="14">
        <f t="shared" si="1"/>
        <v>990</v>
      </c>
    </row>
    <row r="22" spans="2:15" ht="12">
      <c r="B22" s="9" t="s">
        <v>34</v>
      </c>
      <c r="C22" s="10">
        <v>5</v>
      </c>
      <c r="D22" s="11">
        <v>1.1</v>
      </c>
      <c r="E22" s="12"/>
      <c r="F22" s="12" t="s">
        <v>22</v>
      </c>
      <c r="G22" s="12"/>
      <c r="H22" s="12" t="s">
        <v>22</v>
      </c>
      <c r="I22" s="12"/>
      <c r="J22" s="12" t="s">
        <v>22</v>
      </c>
      <c r="K22" s="12"/>
      <c r="L22" s="12">
        <v>13</v>
      </c>
      <c r="M22" s="10">
        <f t="shared" si="0"/>
        <v>71.5</v>
      </c>
      <c r="N22" s="13">
        <v>50</v>
      </c>
      <c r="O22" s="14">
        <f t="shared" si="1"/>
        <v>3575</v>
      </c>
    </row>
    <row r="23" spans="2:15" ht="12.75">
      <c r="B23" s="62" t="s">
        <v>67</v>
      </c>
      <c r="C23" s="17">
        <f>SUM(C11:C22)</f>
        <v>28</v>
      </c>
      <c r="D23" s="11"/>
      <c r="E23" s="12"/>
      <c r="F23" s="12"/>
      <c r="G23" s="12"/>
      <c r="H23" s="12"/>
      <c r="I23" s="12"/>
      <c r="J23" s="12"/>
      <c r="K23" s="12"/>
      <c r="L23" s="18">
        <f>SUM(L11:L22)</f>
        <v>145</v>
      </c>
      <c r="M23" s="17">
        <f>SUM(M11:M22)</f>
        <v>390.5</v>
      </c>
      <c r="N23" s="13"/>
      <c r="O23" s="19">
        <f>SUM(O11:O22)</f>
        <v>19525</v>
      </c>
    </row>
    <row r="24" spans="2:15" ht="12" customHeight="1">
      <c r="B24" s="136" t="s">
        <v>68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2:15" ht="12">
      <c r="B25" s="9" t="s">
        <v>21</v>
      </c>
      <c r="C25" s="10">
        <v>2</v>
      </c>
      <c r="D25" s="11">
        <v>1.1</v>
      </c>
      <c r="E25" s="12"/>
      <c r="F25" s="12" t="s">
        <v>22</v>
      </c>
      <c r="G25" s="12"/>
      <c r="H25" s="12"/>
      <c r="I25" s="12" t="s">
        <v>38</v>
      </c>
      <c r="J25" s="12"/>
      <c r="K25" s="12"/>
      <c r="L25" s="12">
        <v>9</v>
      </c>
      <c r="M25" s="10">
        <f aca="true" t="shared" si="2" ref="M25:M36">L25*C25*1.1</f>
        <v>19.8</v>
      </c>
      <c r="N25" s="13">
        <v>50</v>
      </c>
      <c r="O25" s="14">
        <f aca="true" t="shared" si="3" ref="O25:O36">M25*N25</f>
        <v>990</v>
      </c>
    </row>
    <row r="26" spans="2:15" ht="12">
      <c r="B26" s="9" t="s">
        <v>23</v>
      </c>
      <c r="C26" s="10">
        <v>3</v>
      </c>
      <c r="D26" s="11">
        <v>1.1</v>
      </c>
      <c r="E26" s="12"/>
      <c r="F26" s="12" t="s">
        <v>22</v>
      </c>
      <c r="G26" s="12"/>
      <c r="H26" s="12"/>
      <c r="I26" s="12" t="s">
        <v>38</v>
      </c>
      <c r="J26" s="12"/>
      <c r="K26" s="12"/>
      <c r="L26" s="12">
        <v>9</v>
      </c>
      <c r="M26" s="10">
        <f t="shared" si="2"/>
        <v>29.700000000000003</v>
      </c>
      <c r="N26" s="13">
        <v>50</v>
      </c>
      <c r="O26" s="14">
        <f t="shared" si="3"/>
        <v>1485.0000000000002</v>
      </c>
    </row>
    <row r="27" spans="2:15" ht="12">
      <c r="B27" s="9" t="s">
        <v>24</v>
      </c>
      <c r="C27" s="10">
        <v>3</v>
      </c>
      <c r="D27" s="11">
        <v>1.1</v>
      </c>
      <c r="E27" s="12"/>
      <c r="F27" s="12" t="s">
        <v>22</v>
      </c>
      <c r="G27" s="12"/>
      <c r="H27" s="12"/>
      <c r="I27" s="12"/>
      <c r="J27" s="12"/>
      <c r="K27" s="12"/>
      <c r="L27" s="12">
        <v>5</v>
      </c>
      <c r="M27" s="10">
        <f t="shared" si="2"/>
        <v>16.5</v>
      </c>
      <c r="N27" s="13">
        <v>50</v>
      </c>
      <c r="O27" s="14">
        <f t="shared" si="3"/>
        <v>825</v>
      </c>
    </row>
    <row r="28" spans="2:15" ht="12">
      <c r="B28" s="9" t="s">
        <v>25</v>
      </c>
      <c r="C28" s="10">
        <v>1</v>
      </c>
      <c r="D28" s="11">
        <v>1.1</v>
      </c>
      <c r="E28" s="12"/>
      <c r="F28" s="12" t="s">
        <v>22</v>
      </c>
      <c r="G28" s="12"/>
      <c r="H28" s="12"/>
      <c r="I28" s="12" t="s">
        <v>22</v>
      </c>
      <c r="J28" s="12"/>
      <c r="K28" s="12"/>
      <c r="L28" s="12">
        <v>9</v>
      </c>
      <c r="M28" s="10">
        <f t="shared" si="2"/>
        <v>9.9</v>
      </c>
      <c r="N28" s="13">
        <v>50</v>
      </c>
      <c r="O28" s="14">
        <f t="shared" si="3"/>
        <v>495</v>
      </c>
    </row>
    <row r="29" spans="2:15" ht="12">
      <c r="B29" s="9" t="s">
        <v>26</v>
      </c>
      <c r="C29" s="10">
        <v>1</v>
      </c>
      <c r="D29" s="11">
        <v>1.1</v>
      </c>
      <c r="E29" s="12" t="s">
        <v>22</v>
      </c>
      <c r="F29" s="12"/>
      <c r="G29" s="12" t="s">
        <v>22</v>
      </c>
      <c r="H29" s="12" t="s">
        <v>22</v>
      </c>
      <c r="I29" s="12"/>
      <c r="J29" s="12" t="s">
        <v>22</v>
      </c>
      <c r="K29" s="12"/>
      <c r="L29" s="12">
        <v>17</v>
      </c>
      <c r="M29" s="10">
        <f t="shared" si="2"/>
        <v>18.700000000000003</v>
      </c>
      <c r="N29" s="13">
        <v>50</v>
      </c>
      <c r="O29" s="14">
        <f t="shared" si="3"/>
        <v>935.0000000000001</v>
      </c>
    </row>
    <row r="30" spans="2:15" ht="12">
      <c r="B30" s="9" t="s">
        <v>27</v>
      </c>
      <c r="C30" s="10">
        <v>3</v>
      </c>
      <c r="D30" s="11">
        <v>1.1</v>
      </c>
      <c r="E30" s="12" t="s">
        <v>22</v>
      </c>
      <c r="F30" s="12"/>
      <c r="G30" s="12" t="s">
        <v>22</v>
      </c>
      <c r="H30" s="12" t="s">
        <v>22</v>
      </c>
      <c r="I30" s="12"/>
      <c r="J30" s="12" t="s">
        <v>22</v>
      </c>
      <c r="K30" s="12"/>
      <c r="L30" s="12">
        <v>17</v>
      </c>
      <c r="M30" s="10">
        <f t="shared" si="2"/>
        <v>56.1</v>
      </c>
      <c r="N30" s="13">
        <v>50</v>
      </c>
      <c r="O30" s="14">
        <f t="shared" si="3"/>
        <v>2805</v>
      </c>
    </row>
    <row r="31" spans="2:15" ht="12">
      <c r="B31" s="9" t="s">
        <v>28</v>
      </c>
      <c r="C31" s="10">
        <v>3</v>
      </c>
      <c r="D31" s="11">
        <v>1.1</v>
      </c>
      <c r="E31" s="12" t="s">
        <v>22</v>
      </c>
      <c r="F31" s="12" t="s">
        <v>22</v>
      </c>
      <c r="G31" s="12"/>
      <c r="H31" s="12" t="s">
        <v>22</v>
      </c>
      <c r="I31" s="12" t="s">
        <v>22</v>
      </c>
      <c r="J31" s="12"/>
      <c r="K31" s="12" t="s">
        <v>22</v>
      </c>
      <c r="L31" s="12">
        <v>22</v>
      </c>
      <c r="M31" s="10">
        <f t="shared" si="2"/>
        <v>72.60000000000001</v>
      </c>
      <c r="N31" s="13">
        <v>50</v>
      </c>
      <c r="O31" s="14">
        <f t="shared" si="3"/>
        <v>3630.0000000000005</v>
      </c>
    </row>
    <row r="32" spans="2:15" ht="12">
      <c r="B32" s="9" t="s">
        <v>29</v>
      </c>
      <c r="C32" s="10">
        <v>1</v>
      </c>
      <c r="D32" s="11">
        <v>1.1</v>
      </c>
      <c r="E32" s="12"/>
      <c r="F32" s="12" t="s">
        <v>22</v>
      </c>
      <c r="G32" s="12"/>
      <c r="H32" s="12"/>
      <c r="I32" s="12" t="s">
        <v>22</v>
      </c>
      <c r="J32" s="12"/>
      <c r="K32" s="12"/>
      <c r="L32" s="12">
        <v>9</v>
      </c>
      <c r="M32" s="10">
        <f t="shared" si="2"/>
        <v>9.9</v>
      </c>
      <c r="N32" s="13">
        <v>50</v>
      </c>
      <c r="O32" s="14">
        <f t="shared" si="3"/>
        <v>495</v>
      </c>
    </row>
    <row r="33" spans="2:15" ht="12">
      <c r="B33" s="9" t="s">
        <v>30</v>
      </c>
      <c r="C33" s="10">
        <v>3</v>
      </c>
      <c r="D33" s="11">
        <v>1.1</v>
      </c>
      <c r="E33" s="12" t="s">
        <v>22</v>
      </c>
      <c r="F33" s="12"/>
      <c r="G33" s="12" t="s">
        <v>22</v>
      </c>
      <c r="H33" s="12"/>
      <c r="I33" s="12" t="s">
        <v>22</v>
      </c>
      <c r="J33" s="12"/>
      <c r="K33" s="12" t="s">
        <v>22</v>
      </c>
      <c r="L33" s="12">
        <v>17</v>
      </c>
      <c r="M33" s="10">
        <f t="shared" si="2"/>
        <v>56.1</v>
      </c>
      <c r="N33" s="13">
        <v>50</v>
      </c>
      <c r="O33" s="14">
        <f t="shared" si="3"/>
        <v>2805</v>
      </c>
    </row>
    <row r="34" spans="2:15" ht="12">
      <c r="B34" s="9" t="s">
        <v>66</v>
      </c>
      <c r="C34" s="10">
        <v>1</v>
      </c>
      <c r="D34" s="11">
        <v>1.1</v>
      </c>
      <c r="E34" s="12" t="s">
        <v>22</v>
      </c>
      <c r="F34" s="12" t="s">
        <v>22</v>
      </c>
      <c r="G34" s="12" t="s">
        <v>22</v>
      </c>
      <c r="H34" s="12" t="s">
        <v>22</v>
      </c>
      <c r="I34" s="12" t="s">
        <v>22</v>
      </c>
      <c r="J34" s="12" t="s">
        <v>22</v>
      </c>
      <c r="K34" s="12" t="s">
        <v>22</v>
      </c>
      <c r="L34" s="12">
        <v>30</v>
      </c>
      <c r="M34" s="10">
        <f t="shared" si="2"/>
        <v>33</v>
      </c>
      <c r="N34" s="13">
        <v>50</v>
      </c>
      <c r="O34" s="14">
        <f t="shared" si="3"/>
        <v>1650</v>
      </c>
    </row>
    <row r="35" spans="2:15" ht="12">
      <c r="B35" s="9" t="s">
        <v>33</v>
      </c>
      <c r="C35" s="10">
        <v>2</v>
      </c>
      <c r="D35" s="11">
        <v>1.1</v>
      </c>
      <c r="E35" s="12"/>
      <c r="F35" s="12" t="s">
        <v>22</v>
      </c>
      <c r="G35" s="12"/>
      <c r="H35" s="12"/>
      <c r="I35" s="12" t="s">
        <v>22</v>
      </c>
      <c r="J35" s="12"/>
      <c r="K35" s="12"/>
      <c r="L35" s="12">
        <v>9</v>
      </c>
      <c r="M35" s="10">
        <f t="shared" si="2"/>
        <v>19.8</v>
      </c>
      <c r="N35" s="13">
        <v>50</v>
      </c>
      <c r="O35" s="14">
        <f t="shared" si="3"/>
        <v>990</v>
      </c>
    </row>
    <row r="36" spans="2:15" ht="12">
      <c r="B36" s="9" t="s">
        <v>34</v>
      </c>
      <c r="C36" s="10">
        <v>5</v>
      </c>
      <c r="D36" s="11">
        <v>1.1</v>
      </c>
      <c r="E36" s="12"/>
      <c r="F36" s="12" t="s">
        <v>22</v>
      </c>
      <c r="G36" s="12"/>
      <c r="H36" s="12" t="s">
        <v>22</v>
      </c>
      <c r="I36" s="12"/>
      <c r="J36" s="12" t="s">
        <v>22</v>
      </c>
      <c r="K36" s="12"/>
      <c r="L36" s="12">
        <v>13</v>
      </c>
      <c r="M36" s="10">
        <f t="shared" si="2"/>
        <v>71.5</v>
      </c>
      <c r="N36" s="13">
        <v>50</v>
      </c>
      <c r="O36" s="14">
        <f t="shared" si="3"/>
        <v>3575</v>
      </c>
    </row>
    <row r="37" spans="2:15" ht="12.75">
      <c r="B37" s="62" t="s">
        <v>67</v>
      </c>
      <c r="C37" s="17">
        <f>SUM(C25:C36)</f>
        <v>28</v>
      </c>
      <c r="D37" s="11"/>
      <c r="E37" s="12"/>
      <c r="F37" s="12"/>
      <c r="G37" s="12"/>
      <c r="H37" s="12"/>
      <c r="I37" s="12"/>
      <c r="J37" s="12"/>
      <c r="K37" s="12"/>
      <c r="L37" s="18">
        <f>SUM(L25:L36)</f>
        <v>166</v>
      </c>
      <c r="M37" s="17">
        <f>SUM(M25:M36)</f>
        <v>413.6</v>
      </c>
      <c r="N37" s="13"/>
      <c r="O37" s="19">
        <f>SUM(O25:O36)</f>
        <v>20680</v>
      </c>
    </row>
    <row r="38" spans="2:15" ht="12.75" customHeight="1">
      <c r="B38" s="118" t="s">
        <v>40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63">
        <f>M37+M23</f>
        <v>804.1</v>
      </c>
      <c r="N38" s="64"/>
      <c r="O38" s="19">
        <f>O23+O37</f>
        <v>40205</v>
      </c>
    </row>
    <row r="40" spans="1:15" s="24" customFormat="1" ht="40.5" customHeight="1">
      <c r="A40"/>
      <c r="B40" s="119" t="s">
        <v>41</v>
      </c>
      <c r="C40" s="119"/>
      <c r="D40" s="122" t="s">
        <v>42</v>
      </c>
      <c r="E40" s="122"/>
      <c r="F40" s="137" t="s">
        <v>69</v>
      </c>
      <c r="G40" s="137"/>
      <c r="H40" s="137"/>
      <c r="I40" s="137"/>
      <c r="J40" s="122" t="s">
        <v>70</v>
      </c>
      <c r="K40" s="122"/>
      <c r="L40" s="122"/>
      <c r="M40" s="122" t="s">
        <v>45</v>
      </c>
      <c r="N40" s="122"/>
      <c r="O40" s="122"/>
    </row>
    <row r="41" spans="1:256" ht="19.5" customHeight="1">
      <c r="A41"/>
      <c r="B41" s="119"/>
      <c r="C41" s="119"/>
      <c r="D41" s="138">
        <v>7.5</v>
      </c>
      <c r="E41" s="138"/>
      <c r="F41" s="138">
        <v>4</v>
      </c>
      <c r="G41" s="138"/>
      <c r="H41" s="138"/>
      <c r="I41" s="138"/>
      <c r="J41" s="139">
        <v>850</v>
      </c>
      <c r="K41" s="139"/>
      <c r="L41" s="139"/>
      <c r="M41" s="139">
        <f>F41*J41</f>
        <v>3400</v>
      </c>
      <c r="N41" s="139"/>
      <c r="O41" s="139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26"/>
      <c r="C42" s="26"/>
      <c r="D42" s="5"/>
      <c r="E42" s="5"/>
      <c r="F42" s="27"/>
      <c r="G42" s="27"/>
      <c r="H42" s="27"/>
      <c r="I42" s="28"/>
      <c r="J42" s="28"/>
      <c r="K42" s="28"/>
      <c r="L42" s="28"/>
      <c r="M42" s="29"/>
      <c r="N42" s="29"/>
      <c r="O42" s="2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26" t="s">
        <v>71</v>
      </c>
      <c r="C43" s="126"/>
      <c r="D43" s="126"/>
      <c r="E43" s="126"/>
      <c r="F43" s="126"/>
      <c r="G43" s="126"/>
      <c r="H43" s="126"/>
      <c r="I43" s="126"/>
      <c r="J43" s="126"/>
      <c r="K43" s="127">
        <f>M38</f>
        <v>804.1</v>
      </c>
      <c r="L43" s="127"/>
      <c r="M43" s="127"/>
      <c r="N43" s="31"/>
      <c r="O43" s="3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 s="126" t="s">
        <v>47</v>
      </c>
      <c r="C44" s="126"/>
      <c r="D44" s="126"/>
      <c r="E44" s="126"/>
      <c r="F44" s="126"/>
      <c r="G44" s="126"/>
      <c r="H44" s="126"/>
      <c r="I44" s="126"/>
      <c r="J44" s="126"/>
      <c r="K44" s="128">
        <f>O38</f>
        <v>40205</v>
      </c>
      <c r="L44" s="128"/>
      <c r="M44" s="128"/>
      <c r="N44" s="31"/>
      <c r="O44" s="3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/>
      <c r="B45" s="129" t="s">
        <v>72</v>
      </c>
      <c r="C45" s="129"/>
      <c r="D45" s="129"/>
      <c r="E45" s="129"/>
      <c r="F45" s="129"/>
      <c r="G45" s="129"/>
      <c r="H45" s="129"/>
      <c r="I45" s="129"/>
      <c r="J45" s="129"/>
      <c r="K45" s="128">
        <v>4</v>
      </c>
      <c r="L45" s="128"/>
      <c r="M45" s="128"/>
      <c r="N45" s="34"/>
      <c r="O45" s="34"/>
      <c r="P45" s="3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26" t="s">
        <v>49</v>
      </c>
      <c r="C46" s="126"/>
      <c r="D46" s="126"/>
      <c r="E46" s="126"/>
      <c r="F46" s="126"/>
      <c r="G46" s="126"/>
      <c r="H46" s="126"/>
      <c r="I46" s="126"/>
      <c r="J46" s="126"/>
      <c r="K46" s="128">
        <f>M41</f>
        <v>3400</v>
      </c>
      <c r="L46" s="128"/>
      <c r="M46" s="128"/>
      <c r="N46" s="34"/>
      <c r="O46" s="34"/>
      <c r="P46" s="3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 s="37"/>
      <c r="C47" s="37"/>
      <c r="D47" s="31"/>
      <c r="E47" s="38"/>
      <c r="F47" s="38"/>
      <c r="G47" s="38"/>
      <c r="H47" s="38"/>
      <c r="I47" s="39"/>
      <c r="J47" s="39"/>
      <c r="K47" s="40"/>
      <c r="L47" s="40"/>
      <c r="M47" s="40"/>
      <c r="N47" s="34"/>
      <c r="O47" s="34"/>
      <c r="P47" s="3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 s="130" t="s">
        <v>50</v>
      </c>
      <c r="C48" s="130"/>
      <c r="D48" s="130"/>
      <c r="E48" s="130"/>
      <c r="F48" s="130"/>
      <c r="G48" s="140">
        <f>K44+K46</f>
        <v>43605</v>
      </c>
      <c r="H48" s="140"/>
      <c r="I48" s="140"/>
      <c r="J48" s="140"/>
      <c r="K48" s="140"/>
      <c r="L48" s="140"/>
      <c r="M48" s="140"/>
      <c r="N48" s="41"/>
      <c r="O48" s="41"/>
      <c r="P48" s="3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37"/>
      <c r="C49" s="37"/>
      <c r="D49" s="31"/>
      <c r="E49" s="38"/>
      <c r="F49" s="38"/>
      <c r="G49" s="38"/>
      <c r="H49" s="38"/>
      <c r="I49" s="39"/>
      <c r="J49" s="39"/>
      <c r="K49" s="40"/>
      <c r="L49" s="40"/>
      <c r="M49" s="40"/>
      <c r="N49" s="34"/>
      <c r="O49" s="34"/>
      <c r="P49" s="36"/>
      <c r="Q49"/>
      <c r="R49" s="42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43"/>
      <c r="C50" s="43"/>
      <c r="D50" s="43"/>
      <c r="E50" s="38"/>
      <c r="F50" s="38"/>
      <c r="G50" s="38"/>
      <c r="H50" s="38"/>
      <c r="I50" s="39"/>
      <c r="J50" s="39"/>
      <c r="K50" s="40"/>
      <c r="L50" s="40"/>
      <c r="M50" s="40"/>
      <c r="N50" s="34"/>
      <c r="O50" s="34"/>
      <c r="P50" s="3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44" t="s">
        <v>51</v>
      </c>
      <c r="C51" s="44"/>
      <c r="D51" s="44"/>
      <c r="E51" s="45"/>
      <c r="F51" s="46"/>
      <c r="G51" s="45"/>
      <c r="H51" s="40"/>
      <c r="I51" s="40"/>
      <c r="J51" s="40"/>
      <c r="K51" s="40"/>
      <c r="L51" s="40"/>
      <c r="M51" s="40"/>
      <c r="N51" s="47"/>
      <c r="O51" s="47"/>
      <c r="P51" s="3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44" t="s">
        <v>52</v>
      </c>
      <c r="C52" s="44"/>
      <c r="D52" s="44"/>
      <c r="E52" s="45"/>
      <c r="F52" s="46"/>
      <c r="G52" s="45"/>
      <c r="H52" s="40"/>
      <c r="I52" s="49"/>
      <c r="J52" s="44"/>
      <c r="K52" s="43"/>
      <c r="L52" s="43"/>
      <c r="M52" s="40"/>
      <c r="N52" s="31"/>
      <c r="O52" s="3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15" ht="12">
      <c r="B53" s="50"/>
      <c r="C53" s="50"/>
      <c r="D53" s="50"/>
      <c r="E53" s="51"/>
      <c r="F53" s="51"/>
      <c r="G53" s="51"/>
      <c r="H53" s="52"/>
      <c r="I53" s="52"/>
      <c r="J53" s="52"/>
      <c r="K53" s="52"/>
      <c r="L53" s="52"/>
      <c r="M53" s="52"/>
      <c r="N53" s="52"/>
      <c r="O53" s="52"/>
    </row>
    <row r="54" spans="2:15" ht="12" customHeight="1">
      <c r="B54" s="132" t="s">
        <v>53</v>
      </c>
      <c r="C54" s="132"/>
      <c r="D54" s="132"/>
      <c r="E54" s="133" t="s">
        <v>54</v>
      </c>
      <c r="F54" s="133"/>
      <c r="G54" s="133"/>
      <c r="H54" s="133"/>
      <c r="I54" s="133"/>
      <c r="J54" s="133"/>
      <c r="K54" s="133"/>
      <c r="L54" s="133"/>
      <c r="M54" s="52"/>
      <c r="N54" s="52"/>
      <c r="O54" s="52"/>
    </row>
    <row r="55" spans="2:15" ht="12" customHeight="1">
      <c r="B55" s="50"/>
      <c r="C55" s="50"/>
      <c r="D55" s="50"/>
      <c r="E55" s="53"/>
      <c r="F55" s="53"/>
      <c r="G55" s="53"/>
      <c r="H55" s="53"/>
      <c r="I55" s="53"/>
      <c r="J55" s="53"/>
      <c r="K55" s="53"/>
      <c r="L55" s="53"/>
      <c r="M55" s="52"/>
      <c r="N55" s="52"/>
      <c r="O55" s="52"/>
    </row>
    <row r="56" spans="2:15" ht="12" customHeight="1">
      <c r="B56" s="132" t="s">
        <v>55</v>
      </c>
      <c r="C56" s="132"/>
      <c r="D56" s="132"/>
      <c r="E56" s="132"/>
      <c r="F56" s="133" t="s">
        <v>56</v>
      </c>
      <c r="G56" s="133"/>
      <c r="H56" s="133"/>
      <c r="I56" s="133"/>
      <c r="J56" s="133"/>
      <c r="K56" s="54"/>
      <c r="L56" s="54"/>
      <c r="M56" s="52"/>
      <c r="N56" s="52"/>
      <c r="O56" s="52"/>
    </row>
    <row r="57" spans="2:15" ht="12" customHeight="1">
      <c r="B57" s="50"/>
      <c r="C57" s="50"/>
      <c r="D57" s="50"/>
      <c r="E57" s="50"/>
      <c r="F57" s="51"/>
      <c r="G57" s="51"/>
      <c r="H57" s="51"/>
      <c r="I57" s="51"/>
      <c r="J57" s="51"/>
      <c r="K57" s="55"/>
      <c r="L57" s="55"/>
      <c r="M57" s="52"/>
      <c r="N57" s="52"/>
      <c r="O57" s="52"/>
    </row>
    <row r="58" spans="2:15" ht="12">
      <c r="B58" s="6"/>
      <c r="C58" s="6"/>
      <c r="D58" s="6"/>
      <c r="E58" s="56"/>
      <c r="F58" s="56"/>
      <c r="G58" s="56"/>
      <c r="H58" s="56"/>
      <c r="I58" s="56"/>
      <c r="J58" s="56"/>
      <c r="K58" s="56"/>
      <c r="L58" s="57"/>
      <c r="M58" s="58"/>
      <c r="N58" s="58"/>
      <c r="O58" s="59"/>
    </row>
    <row r="59" spans="2:15" ht="12">
      <c r="B59" s="135" t="s">
        <v>57</v>
      </c>
      <c r="C59" s="135"/>
      <c r="D59" s="135"/>
      <c r="E59" s="135"/>
      <c r="F59" s="135"/>
      <c r="G59" s="56"/>
      <c r="H59" s="60"/>
      <c r="I59" s="60"/>
      <c r="J59" s="135" t="s">
        <v>58</v>
      </c>
      <c r="K59" s="135"/>
      <c r="L59" s="135"/>
      <c r="M59" s="135"/>
      <c r="N59" s="135"/>
      <c r="O59" s="135"/>
    </row>
    <row r="60" spans="2:15" ht="29.25" customHeight="1">
      <c r="B60" s="135" t="s">
        <v>59</v>
      </c>
      <c r="C60" s="135"/>
      <c r="D60" s="135"/>
      <c r="E60" s="135"/>
      <c r="F60" s="135"/>
      <c r="G60" s="60"/>
      <c r="H60" s="60"/>
      <c r="I60" s="60"/>
      <c r="J60" s="135" t="s">
        <v>59</v>
      </c>
      <c r="K60" s="135"/>
      <c r="L60" s="135"/>
      <c r="M60" s="135"/>
      <c r="N60" s="135"/>
      <c r="O60" s="135"/>
    </row>
    <row r="61" spans="2:15" ht="12">
      <c r="B61" s="134" t="s">
        <v>60</v>
      </c>
      <c r="C61" s="134"/>
      <c r="D61" s="134"/>
      <c r="E61" s="134"/>
      <c r="F61" s="134"/>
      <c r="G61" s="134"/>
      <c r="H61" s="61"/>
      <c r="I61" s="61"/>
      <c r="J61" s="134" t="s">
        <v>60</v>
      </c>
      <c r="K61" s="134"/>
      <c r="L61" s="134"/>
      <c r="M61" s="134"/>
      <c r="N61" s="134"/>
      <c r="O61" s="134"/>
    </row>
  </sheetData>
  <sheetProtection selectLockedCells="1" selectUnlockedCells="1"/>
  <mergeCells count="45">
    <mergeCell ref="B60:F60"/>
    <mergeCell ref="J60:O60"/>
    <mergeCell ref="B61:G61"/>
    <mergeCell ref="J61:O61"/>
    <mergeCell ref="B54:D54"/>
    <mergeCell ref="E54:L54"/>
    <mergeCell ref="B56:E56"/>
    <mergeCell ref="F56:J56"/>
    <mergeCell ref="B59:F59"/>
    <mergeCell ref="J59:O59"/>
    <mergeCell ref="B45:J45"/>
    <mergeCell ref="K45:M45"/>
    <mergeCell ref="B46:J46"/>
    <mergeCell ref="K46:M46"/>
    <mergeCell ref="B48:F48"/>
    <mergeCell ref="G48:M48"/>
    <mergeCell ref="F41:I41"/>
    <mergeCell ref="J41:L41"/>
    <mergeCell ref="M41:O41"/>
    <mergeCell ref="B43:J43"/>
    <mergeCell ref="K43:M43"/>
    <mergeCell ref="B44:J44"/>
    <mergeCell ref="K44:M44"/>
    <mergeCell ref="O8:O9"/>
    <mergeCell ref="B10:O10"/>
    <mergeCell ref="B24:O24"/>
    <mergeCell ref="B38:L38"/>
    <mergeCell ref="B40:C41"/>
    <mergeCell ref="D40:E40"/>
    <mergeCell ref="F40:I40"/>
    <mergeCell ref="J40:L40"/>
    <mergeCell ref="M40:O40"/>
    <mergeCell ref="D41:E41"/>
    <mergeCell ref="B8:B9"/>
    <mergeCell ref="C8:C9"/>
    <mergeCell ref="E8:K8"/>
    <mergeCell ref="L8:L9"/>
    <mergeCell ref="M8:M9"/>
    <mergeCell ref="N8:N9"/>
    <mergeCell ref="J1:O1"/>
    <mergeCell ref="J2:O2"/>
    <mergeCell ref="J3:O3"/>
    <mergeCell ref="B4:O4"/>
    <mergeCell ref="B5:O5"/>
    <mergeCell ref="B7:O7"/>
  </mergeCells>
  <printOptions/>
  <pageMargins left="0.25" right="0.25" top="0.25972222222222224" bottom="0.2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0.85546875" style="1" customWidth="1"/>
    <col min="2" max="2" width="26.57421875" style="1" customWidth="1"/>
    <col min="3" max="3" width="5.421875" style="1" customWidth="1"/>
    <col min="4" max="4" width="5.00390625" style="1" customWidth="1"/>
    <col min="5" max="5" width="4.57421875" style="2" customWidth="1"/>
    <col min="6" max="6" width="4.8515625" style="2" customWidth="1"/>
    <col min="7" max="8" width="4.421875" style="2" customWidth="1"/>
    <col min="9" max="9" width="4.57421875" style="2" customWidth="1"/>
    <col min="10" max="11" width="4.7109375" style="2" customWidth="1"/>
    <col min="12" max="12" width="7.8515625" style="2" customWidth="1"/>
    <col min="13" max="13" width="7.7109375" style="1" customWidth="1"/>
    <col min="14" max="14" width="6.8515625" style="1" customWidth="1"/>
    <col min="15" max="15" width="15.421875" style="0" customWidth="1"/>
    <col min="16" max="16" width="7.28125" style="1" customWidth="1"/>
    <col min="17" max="17" width="6.7109375" style="1" customWidth="1"/>
    <col min="18" max="18" width="6.140625" style="1" customWidth="1"/>
    <col min="19" max="19" width="9.57421875" style="1" customWidth="1"/>
    <col min="20" max="20" width="5.00390625" style="1" customWidth="1"/>
    <col min="21" max="21" width="5.8515625" style="1" customWidth="1"/>
    <col min="22" max="22" width="6.28125" style="1" customWidth="1"/>
    <col min="23" max="23" width="6.140625" style="1" customWidth="1"/>
    <col min="24" max="16384" width="9.140625" style="1" customWidth="1"/>
  </cols>
  <sheetData>
    <row r="1" spans="2:24" ht="25.5" customHeight="1">
      <c r="B1"/>
      <c r="C1"/>
      <c r="D1"/>
      <c r="E1"/>
      <c r="F1"/>
      <c r="G1"/>
      <c r="H1"/>
      <c r="I1"/>
      <c r="J1"/>
      <c r="K1"/>
      <c r="L1"/>
      <c r="M1"/>
      <c r="N1"/>
      <c r="P1"/>
      <c r="Q1"/>
      <c r="R1"/>
      <c r="S1"/>
      <c r="T1"/>
      <c r="U1"/>
      <c r="V1"/>
      <c r="W1"/>
      <c r="X1"/>
    </row>
    <row r="2" spans="10:15" ht="12">
      <c r="J2" s="110" t="s">
        <v>88</v>
      </c>
      <c r="K2" s="110"/>
      <c r="L2" s="110"/>
      <c r="M2" s="110"/>
      <c r="N2" s="110"/>
      <c r="O2" s="110"/>
    </row>
    <row r="3" spans="2:15" ht="12">
      <c r="B3" s="3"/>
      <c r="C3" s="3"/>
      <c r="D3" s="3"/>
      <c r="E3" s="4"/>
      <c r="F3" s="4"/>
      <c r="G3" s="4"/>
      <c r="H3" s="4"/>
      <c r="I3" s="4"/>
      <c r="J3" s="110" t="s">
        <v>89</v>
      </c>
      <c r="K3" s="110"/>
      <c r="L3" s="110"/>
      <c r="M3" s="110"/>
      <c r="N3" s="110"/>
      <c r="O3" s="110"/>
    </row>
    <row r="4" spans="2:15" ht="18" customHeight="1">
      <c r="B4" s="3"/>
      <c r="C4" s="3"/>
      <c r="D4" s="3"/>
      <c r="E4" s="4"/>
      <c r="F4" s="4"/>
      <c r="G4" s="4"/>
      <c r="H4" s="4"/>
      <c r="I4" s="4"/>
      <c r="J4" s="110" t="s">
        <v>84</v>
      </c>
      <c r="K4" s="110"/>
      <c r="L4" s="110"/>
      <c r="M4" s="110"/>
      <c r="N4" s="110"/>
      <c r="O4" s="110"/>
    </row>
    <row r="5" spans="2:15" ht="3" customHeight="1">
      <c r="B5" s="111" t="s">
        <v>73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 ht="8.25" customHeight="1" hidden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2:15" ht="12" customHeight="1">
      <c r="B7" s="141" t="s">
        <v>5</v>
      </c>
      <c r="C7" s="143" t="s">
        <v>6</v>
      </c>
      <c r="D7" s="143" t="s">
        <v>12</v>
      </c>
      <c r="E7" s="145" t="s">
        <v>7</v>
      </c>
      <c r="F7" s="146"/>
      <c r="G7" s="146"/>
      <c r="H7" s="146"/>
      <c r="I7" s="146"/>
      <c r="J7" s="146"/>
      <c r="K7" s="147"/>
      <c r="L7" s="148" t="s">
        <v>86</v>
      </c>
      <c r="M7" s="143" t="s">
        <v>74</v>
      </c>
      <c r="N7" s="143" t="s">
        <v>84</v>
      </c>
      <c r="O7" t="s">
        <v>84</v>
      </c>
    </row>
    <row r="8" spans="2:14" ht="34.5" customHeight="1">
      <c r="B8" s="142"/>
      <c r="C8" s="144"/>
      <c r="D8" s="144"/>
      <c r="E8" s="18" t="s">
        <v>13</v>
      </c>
      <c r="F8" s="18" t="s">
        <v>14</v>
      </c>
      <c r="G8" s="18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49"/>
      <c r="M8" s="144"/>
      <c r="N8" s="144"/>
    </row>
    <row r="9" spans="2:15" ht="12" customHeight="1">
      <c r="B9" s="113" t="s">
        <v>84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9" ht="12.75">
      <c r="B10" s="150" t="s">
        <v>39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S10" s="20"/>
    </row>
    <row r="11" spans="2:15" ht="12" customHeight="1">
      <c r="B11" s="66" t="s">
        <v>75</v>
      </c>
      <c r="C11" s="65">
        <v>1</v>
      </c>
      <c r="D11" s="67">
        <v>1.1</v>
      </c>
      <c r="E11" s="68" t="s">
        <v>84</v>
      </c>
      <c r="F11" s="68"/>
      <c r="G11" s="68">
        <v>4</v>
      </c>
      <c r="H11" s="68" t="s">
        <v>84</v>
      </c>
      <c r="I11" s="68"/>
      <c r="J11" s="68" t="s">
        <v>84</v>
      </c>
      <c r="K11" s="68" t="s">
        <v>84</v>
      </c>
      <c r="L11" s="68">
        <v>4</v>
      </c>
      <c r="M11" s="69">
        <v>4.4</v>
      </c>
      <c r="N11" s="69" t="s">
        <v>87</v>
      </c>
      <c r="O11" t="s">
        <v>84</v>
      </c>
    </row>
    <row r="12" spans="2:15" ht="12" customHeight="1">
      <c r="B12" s="66" t="s">
        <v>76</v>
      </c>
      <c r="C12" s="65">
        <v>3</v>
      </c>
      <c r="D12" s="67">
        <v>1.1</v>
      </c>
      <c r="E12" s="68" t="s">
        <v>84</v>
      </c>
      <c r="F12" s="68"/>
      <c r="G12" s="68">
        <v>12</v>
      </c>
      <c r="H12" s="68" t="s">
        <v>84</v>
      </c>
      <c r="I12" s="68"/>
      <c r="J12" s="68" t="s">
        <v>84</v>
      </c>
      <c r="K12" s="68" t="s">
        <v>84</v>
      </c>
      <c r="L12" s="68">
        <v>12</v>
      </c>
      <c r="M12" s="69">
        <v>13.2</v>
      </c>
      <c r="N12" s="69" t="s">
        <v>84</v>
      </c>
      <c r="O12" t="s">
        <v>84</v>
      </c>
    </row>
    <row r="13" spans="2:15" ht="12" customHeight="1">
      <c r="B13" s="66" t="s">
        <v>75</v>
      </c>
      <c r="C13" s="65">
        <v>2</v>
      </c>
      <c r="D13" s="67">
        <v>1.1</v>
      </c>
      <c r="E13" s="68" t="s">
        <v>84</v>
      </c>
      <c r="F13" s="68"/>
      <c r="G13" s="68">
        <v>8</v>
      </c>
      <c r="H13" s="68" t="s">
        <v>84</v>
      </c>
      <c r="I13" s="68"/>
      <c r="J13" s="68" t="s">
        <v>84</v>
      </c>
      <c r="K13" s="68" t="s">
        <v>84</v>
      </c>
      <c r="L13" s="68">
        <v>8</v>
      </c>
      <c r="M13" s="69">
        <v>8.8</v>
      </c>
      <c r="N13" s="69" t="s">
        <v>84</v>
      </c>
      <c r="O13" t="s">
        <v>84</v>
      </c>
    </row>
    <row r="14" spans="2:15" ht="12" customHeight="1">
      <c r="B14" s="66" t="s">
        <v>77</v>
      </c>
      <c r="C14" s="65">
        <v>4</v>
      </c>
      <c r="D14" s="67">
        <v>1.1</v>
      </c>
      <c r="E14" s="68">
        <v>20</v>
      </c>
      <c r="F14" s="68">
        <v>20</v>
      </c>
      <c r="G14" s="68">
        <v>16</v>
      </c>
      <c r="H14" s="68">
        <v>16</v>
      </c>
      <c r="I14" s="68">
        <v>16</v>
      </c>
      <c r="J14" s="68">
        <v>16</v>
      </c>
      <c r="K14" s="68">
        <v>16</v>
      </c>
      <c r="L14" s="68">
        <v>120</v>
      </c>
      <c r="M14" s="69">
        <v>132</v>
      </c>
      <c r="N14" s="69" t="s">
        <v>84</v>
      </c>
      <c r="O14" t="s">
        <v>84</v>
      </c>
    </row>
    <row r="15" spans="2:15" ht="12.75">
      <c r="B15" s="70" t="s">
        <v>67</v>
      </c>
      <c r="C15" s="71">
        <f>SUM(C11:C14)</f>
        <v>10</v>
      </c>
      <c r="D15" s="67"/>
      <c r="E15" s="72">
        <f>SUM(E11:E14)</f>
        <v>20</v>
      </c>
      <c r="F15" s="72">
        <f>SUM(F11:F14)</f>
        <v>20</v>
      </c>
      <c r="G15" s="72">
        <f>SUM(G11:G14)</f>
        <v>40</v>
      </c>
      <c r="H15" s="72">
        <v>4</v>
      </c>
      <c r="I15" s="72">
        <f>SUM(I11:I14)</f>
        <v>16</v>
      </c>
      <c r="J15" s="72">
        <f>SUM(J11:J14)</f>
        <v>16</v>
      </c>
      <c r="K15" s="72">
        <f>SUM(K11:K14)</f>
        <v>16</v>
      </c>
      <c r="L15" s="72">
        <f>SUM(L11:L14)</f>
        <v>144</v>
      </c>
      <c r="M15" s="73">
        <f>SUM(M11:M14)</f>
        <v>158.4</v>
      </c>
      <c r="N15" s="69" t="s">
        <v>84</v>
      </c>
      <c r="O15" t="s">
        <v>84</v>
      </c>
    </row>
    <row r="16" spans="2:15" ht="12.75">
      <c r="B16" s="150" t="s">
        <v>65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2:15" ht="12.75">
      <c r="B17" s="66" t="s">
        <v>75</v>
      </c>
      <c r="C17" s="65">
        <v>1</v>
      </c>
      <c r="D17" s="67">
        <v>1.1</v>
      </c>
      <c r="E17" s="68" t="s">
        <v>84</v>
      </c>
      <c r="F17" s="68" t="s">
        <v>84</v>
      </c>
      <c r="G17" s="68">
        <v>5</v>
      </c>
      <c r="H17" s="68" t="s">
        <v>84</v>
      </c>
      <c r="I17" s="68" t="s">
        <v>84</v>
      </c>
      <c r="J17" s="68" t="s">
        <v>84</v>
      </c>
      <c r="K17" s="68" t="s">
        <v>84</v>
      </c>
      <c r="L17" s="68">
        <v>5.5</v>
      </c>
      <c r="M17" s="69">
        <v>6.6</v>
      </c>
      <c r="N17" s="69" t="s">
        <v>84</v>
      </c>
      <c r="O17" t="s">
        <v>84</v>
      </c>
    </row>
    <row r="18" spans="2:15" ht="12.75">
      <c r="B18" s="66" t="s">
        <v>76</v>
      </c>
      <c r="C18" s="65">
        <v>3</v>
      </c>
      <c r="D18" s="67">
        <v>1.1</v>
      </c>
      <c r="E18" s="68" t="s">
        <v>84</v>
      </c>
      <c r="F18" s="68" t="s">
        <v>84</v>
      </c>
      <c r="G18" s="68">
        <v>15</v>
      </c>
      <c r="H18" s="68" t="s">
        <v>84</v>
      </c>
      <c r="I18" s="68" t="s">
        <v>84</v>
      </c>
      <c r="J18" s="68" t="s">
        <v>84</v>
      </c>
      <c r="K18" s="68" t="s">
        <v>84</v>
      </c>
      <c r="L18" s="68">
        <v>15</v>
      </c>
      <c r="M18" s="69">
        <v>16.5</v>
      </c>
      <c r="N18" s="69" t="s">
        <v>84</v>
      </c>
      <c r="O18" t="s">
        <v>84</v>
      </c>
    </row>
    <row r="19" spans="2:15" ht="12.75">
      <c r="B19" s="66" t="s">
        <v>75</v>
      </c>
      <c r="C19" s="65">
        <v>2</v>
      </c>
      <c r="D19" s="67">
        <v>1.1</v>
      </c>
      <c r="E19" s="68" t="s">
        <v>84</v>
      </c>
      <c r="F19" s="68" t="s">
        <v>84</v>
      </c>
      <c r="G19" s="68">
        <v>10</v>
      </c>
      <c r="H19" s="68" t="s">
        <v>84</v>
      </c>
      <c r="I19" s="68" t="s">
        <v>84</v>
      </c>
      <c r="J19" s="68" t="s">
        <v>84</v>
      </c>
      <c r="K19" s="68" t="s">
        <v>84</v>
      </c>
      <c r="L19" s="68">
        <v>10</v>
      </c>
      <c r="M19" s="69">
        <v>11</v>
      </c>
      <c r="N19" s="69" t="s">
        <v>84</v>
      </c>
      <c r="O19" t="s">
        <v>84</v>
      </c>
    </row>
    <row r="20" spans="2:15" ht="12.75">
      <c r="B20" s="66" t="s">
        <v>77</v>
      </c>
      <c r="C20" s="65">
        <v>4</v>
      </c>
      <c r="D20" s="67">
        <v>1.1</v>
      </c>
      <c r="E20" s="68">
        <v>16</v>
      </c>
      <c r="F20" s="68">
        <v>16</v>
      </c>
      <c r="G20" s="68">
        <v>20</v>
      </c>
      <c r="H20" s="68">
        <v>20</v>
      </c>
      <c r="I20" s="68">
        <v>20</v>
      </c>
      <c r="J20" s="68">
        <v>16</v>
      </c>
      <c r="K20" s="68">
        <v>16</v>
      </c>
      <c r="L20" s="68">
        <v>124</v>
      </c>
      <c r="M20" s="69">
        <v>136.4</v>
      </c>
      <c r="N20" s="69" t="s">
        <v>84</v>
      </c>
      <c r="O20" t="s">
        <v>84</v>
      </c>
    </row>
    <row r="21" spans="2:15" ht="12.75">
      <c r="B21" s="70" t="s">
        <v>67</v>
      </c>
      <c r="C21" s="71">
        <f>SUM(C17:C20)</f>
        <v>10</v>
      </c>
      <c r="D21" s="67"/>
      <c r="E21" s="72">
        <f>SUM(E17:E20)</f>
        <v>16</v>
      </c>
      <c r="F21" s="72">
        <f>SUM(F17:F20)</f>
        <v>16</v>
      </c>
      <c r="G21" s="72">
        <f>SUM(G17:G20)</f>
        <v>50</v>
      </c>
      <c r="H21" s="72">
        <v>4</v>
      </c>
      <c r="I21" s="72">
        <f>SUM(I17:I20)</f>
        <v>20</v>
      </c>
      <c r="J21" s="72">
        <f>SUM(J17:J20)</f>
        <v>16</v>
      </c>
      <c r="K21" s="72">
        <f>SUM(K17:K20)</f>
        <v>16</v>
      </c>
      <c r="L21" s="72">
        <f>SUM(L17:L20)</f>
        <v>154.5</v>
      </c>
      <c r="M21" s="73">
        <f>SUM(M17:M20)</f>
        <v>170.5</v>
      </c>
      <c r="N21" s="69" t="s">
        <v>84</v>
      </c>
      <c r="O21" t="s">
        <v>84</v>
      </c>
    </row>
    <row r="22" spans="2:15" ht="12.75" customHeight="1">
      <c r="B22" s="151" t="s">
        <v>68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2:15" ht="12.75">
      <c r="B23" s="66" t="s">
        <v>75</v>
      </c>
      <c r="C23" s="65">
        <v>1</v>
      </c>
      <c r="D23" s="67">
        <v>1.1</v>
      </c>
      <c r="E23" s="68" t="s">
        <v>84</v>
      </c>
      <c r="F23" s="68"/>
      <c r="G23" s="68">
        <v>4</v>
      </c>
      <c r="H23" s="68" t="s">
        <v>84</v>
      </c>
      <c r="I23" s="68"/>
      <c r="J23" s="68" t="s">
        <v>84</v>
      </c>
      <c r="K23" s="68" t="s">
        <v>84</v>
      </c>
      <c r="L23" s="68">
        <v>4</v>
      </c>
      <c r="M23" s="69">
        <v>4.4</v>
      </c>
      <c r="N23" s="69" t="s">
        <v>84</v>
      </c>
      <c r="O23" t="s">
        <v>84</v>
      </c>
    </row>
    <row r="24" spans="2:15" ht="12.75">
      <c r="B24" s="66" t="s">
        <v>76</v>
      </c>
      <c r="C24" s="65">
        <v>3</v>
      </c>
      <c r="D24" s="67">
        <v>1.1</v>
      </c>
      <c r="E24" s="68" t="s">
        <v>84</v>
      </c>
      <c r="F24" s="68"/>
      <c r="G24" s="68">
        <v>12</v>
      </c>
      <c r="H24" s="68" t="s">
        <v>84</v>
      </c>
      <c r="I24" s="68"/>
      <c r="J24" s="68" t="s">
        <v>84</v>
      </c>
      <c r="K24" s="68" t="s">
        <v>84</v>
      </c>
      <c r="L24" s="68">
        <v>12</v>
      </c>
      <c r="M24" s="69">
        <v>13.2</v>
      </c>
      <c r="N24" s="69" t="s">
        <v>84</v>
      </c>
      <c r="O24" t="s">
        <v>84</v>
      </c>
    </row>
    <row r="25" spans="2:15" ht="12.75">
      <c r="B25" s="66" t="s">
        <v>75</v>
      </c>
      <c r="C25" s="65">
        <v>2</v>
      </c>
      <c r="D25" s="67">
        <v>1.1</v>
      </c>
      <c r="E25" s="68" t="s">
        <v>84</v>
      </c>
      <c r="F25" s="68"/>
      <c r="G25" s="68">
        <v>8</v>
      </c>
      <c r="H25" s="68" t="s">
        <v>84</v>
      </c>
      <c r="I25" s="68"/>
      <c r="J25" s="68" t="s">
        <v>84</v>
      </c>
      <c r="K25" s="68" t="s">
        <v>84</v>
      </c>
      <c r="L25" s="68">
        <v>8</v>
      </c>
      <c r="M25" s="69">
        <v>8.8</v>
      </c>
      <c r="N25" s="69" t="s">
        <v>84</v>
      </c>
      <c r="O25" t="s">
        <v>84</v>
      </c>
    </row>
    <row r="26" spans="2:15" ht="12.75">
      <c r="B26" s="66" t="s">
        <v>77</v>
      </c>
      <c r="C26" s="65">
        <v>4</v>
      </c>
      <c r="D26" s="67">
        <v>1.1</v>
      </c>
      <c r="E26" s="68">
        <v>20</v>
      </c>
      <c r="F26" s="68">
        <v>20</v>
      </c>
      <c r="G26" s="68">
        <v>16</v>
      </c>
      <c r="H26" s="68">
        <v>16</v>
      </c>
      <c r="I26" s="68">
        <v>16</v>
      </c>
      <c r="J26" s="68">
        <v>16</v>
      </c>
      <c r="K26" s="68">
        <v>16</v>
      </c>
      <c r="L26" s="68">
        <v>120</v>
      </c>
      <c r="M26" s="69">
        <v>132</v>
      </c>
      <c r="N26" s="69" t="s">
        <v>84</v>
      </c>
      <c r="O26" t="s">
        <v>84</v>
      </c>
    </row>
    <row r="27" spans="2:15" ht="12.75">
      <c r="B27" s="70" t="s">
        <v>67</v>
      </c>
      <c r="C27" s="71">
        <f>SUM(C23:C26)</f>
        <v>10</v>
      </c>
      <c r="D27" s="67"/>
      <c r="E27" s="72">
        <f>SUM(E23:E26)</f>
        <v>20</v>
      </c>
      <c r="F27" s="72">
        <f>SUM(F23:F26)</f>
        <v>20</v>
      </c>
      <c r="G27" s="72">
        <f>SUM(G23:G26)</f>
        <v>40</v>
      </c>
      <c r="H27" s="72">
        <v>4</v>
      </c>
      <c r="I27" s="72">
        <f>SUM(I23:I26)</f>
        <v>16</v>
      </c>
      <c r="J27" s="72">
        <f>SUM(J23:J26)</f>
        <v>16</v>
      </c>
      <c r="K27" s="72">
        <f>SUM(K23:K26)</f>
        <v>16</v>
      </c>
      <c r="L27" s="72">
        <f>SUM(L23:L26)</f>
        <v>144</v>
      </c>
      <c r="M27" s="73">
        <f>SUM(M23:M26)</f>
        <v>158.4</v>
      </c>
      <c r="N27" s="69" t="s">
        <v>84</v>
      </c>
      <c r="O27" t="s">
        <v>84</v>
      </c>
    </row>
    <row r="28" spans="2:15" ht="12.75" customHeight="1">
      <c r="B28" s="152" t="s">
        <v>78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2:15" ht="12.75">
      <c r="B29" s="66" t="s">
        <v>75</v>
      </c>
      <c r="C29" s="65">
        <v>1</v>
      </c>
      <c r="D29" s="67">
        <v>1.1</v>
      </c>
      <c r="E29" s="68" t="s">
        <v>84</v>
      </c>
      <c r="F29" s="68" t="s">
        <v>84</v>
      </c>
      <c r="G29" s="68">
        <v>5</v>
      </c>
      <c r="H29" s="68" t="s">
        <v>84</v>
      </c>
      <c r="I29" s="68" t="s">
        <v>84</v>
      </c>
      <c r="J29" s="68" t="s">
        <v>84</v>
      </c>
      <c r="K29" s="68" t="s">
        <v>84</v>
      </c>
      <c r="L29" s="68">
        <v>5.5</v>
      </c>
      <c r="M29" s="69">
        <v>6.6</v>
      </c>
      <c r="N29" s="69" t="s">
        <v>84</v>
      </c>
      <c r="O29" t="s">
        <v>84</v>
      </c>
    </row>
    <row r="30" spans="2:15" ht="12.75">
      <c r="B30" s="66" t="s">
        <v>76</v>
      </c>
      <c r="C30" s="65">
        <v>3</v>
      </c>
      <c r="D30" s="67">
        <v>1.1</v>
      </c>
      <c r="E30" s="68" t="s">
        <v>84</v>
      </c>
      <c r="F30" s="68" t="s">
        <v>84</v>
      </c>
      <c r="G30" s="68">
        <v>15</v>
      </c>
      <c r="H30" s="68" t="s">
        <v>84</v>
      </c>
      <c r="I30" s="68" t="s">
        <v>84</v>
      </c>
      <c r="J30" s="68" t="s">
        <v>84</v>
      </c>
      <c r="K30" s="68" t="s">
        <v>84</v>
      </c>
      <c r="L30" s="68">
        <v>15</v>
      </c>
      <c r="M30" s="69">
        <v>16.5</v>
      </c>
      <c r="N30" s="69" t="s">
        <v>84</v>
      </c>
      <c r="O30" t="s">
        <v>84</v>
      </c>
    </row>
    <row r="31" spans="2:15" ht="12.75">
      <c r="B31" s="66" t="s">
        <v>75</v>
      </c>
      <c r="C31" s="65">
        <v>2</v>
      </c>
      <c r="D31" s="67">
        <v>1.1</v>
      </c>
      <c r="E31" s="68" t="s">
        <v>84</v>
      </c>
      <c r="F31" s="68" t="s">
        <v>84</v>
      </c>
      <c r="G31" s="68">
        <v>10</v>
      </c>
      <c r="H31" s="68" t="s">
        <v>84</v>
      </c>
      <c r="I31" s="68" t="s">
        <v>84</v>
      </c>
      <c r="J31" s="68" t="s">
        <v>84</v>
      </c>
      <c r="K31" s="68" t="s">
        <v>84</v>
      </c>
      <c r="L31" s="68">
        <v>10</v>
      </c>
      <c r="M31" s="69">
        <v>11</v>
      </c>
      <c r="N31" s="69" t="s">
        <v>84</v>
      </c>
      <c r="O31" t="s">
        <v>84</v>
      </c>
    </row>
    <row r="32" spans="2:15" ht="12.75">
      <c r="B32" s="66" t="s">
        <v>77</v>
      </c>
      <c r="C32" s="65">
        <v>4</v>
      </c>
      <c r="D32" s="67">
        <v>1.1</v>
      </c>
      <c r="E32" s="68">
        <v>16</v>
      </c>
      <c r="F32" s="68">
        <v>16</v>
      </c>
      <c r="G32" s="68">
        <v>20</v>
      </c>
      <c r="H32" s="68">
        <v>20</v>
      </c>
      <c r="I32" s="68">
        <v>20</v>
      </c>
      <c r="J32" s="68">
        <v>16</v>
      </c>
      <c r="K32" s="68">
        <v>16</v>
      </c>
      <c r="L32" s="68">
        <v>124</v>
      </c>
      <c r="M32" s="69">
        <v>136.4</v>
      </c>
      <c r="N32" s="69" t="s">
        <v>84</v>
      </c>
      <c r="O32" t="s">
        <v>84</v>
      </c>
    </row>
    <row r="33" spans="2:15" ht="12.75">
      <c r="B33" s="70" t="s">
        <v>67</v>
      </c>
      <c r="C33" s="71">
        <f>SUM(C29:C32)</f>
        <v>10</v>
      </c>
      <c r="D33" s="67"/>
      <c r="E33" s="72">
        <f>SUM(E29:E32)</f>
        <v>16</v>
      </c>
      <c r="F33" s="72">
        <f>SUM(F29:F32)</f>
        <v>16</v>
      </c>
      <c r="G33" s="72">
        <f>SUM(G29:G32)</f>
        <v>50</v>
      </c>
      <c r="H33" s="72">
        <v>4</v>
      </c>
      <c r="I33" s="72">
        <f>SUM(I29:I32)</f>
        <v>20</v>
      </c>
      <c r="J33" s="72">
        <f>SUM(J29:J32)</f>
        <v>16</v>
      </c>
      <c r="K33" s="72">
        <f>SUM(K29:K32)</f>
        <v>16</v>
      </c>
      <c r="L33" s="72">
        <f>SUM(L29:L32)</f>
        <v>154.5</v>
      </c>
      <c r="M33" s="73">
        <f>SUM(M29:M32)</f>
        <v>170.5</v>
      </c>
      <c r="N33" s="69" t="s">
        <v>84</v>
      </c>
      <c r="O33" t="s">
        <v>84</v>
      </c>
    </row>
    <row r="34" spans="2:15" ht="12.75" customHeight="1">
      <c r="B34" s="98"/>
      <c r="C34" s="99"/>
      <c r="D34" s="100"/>
      <c r="E34" s="101"/>
      <c r="F34" s="101"/>
      <c r="G34" s="101"/>
      <c r="H34" s="101"/>
      <c r="I34" s="101"/>
      <c r="J34" s="101"/>
      <c r="K34" s="101"/>
      <c r="L34" s="102"/>
      <c r="M34" s="103"/>
      <c r="N34" s="103"/>
      <c r="O34" s="91"/>
    </row>
    <row r="35" spans="2:15" ht="12.75">
      <c r="B35" s="91" t="s">
        <v>79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t="s">
        <v>84</v>
      </c>
    </row>
    <row r="36" spans="2:15" ht="12.75">
      <c r="B36" s="66" t="s">
        <v>75</v>
      </c>
      <c r="C36" s="65">
        <v>1</v>
      </c>
      <c r="D36" s="67">
        <v>1.1</v>
      </c>
      <c r="E36" s="68" t="s">
        <v>84</v>
      </c>
      <c r="F36" s="68"/>
      <c r="G36" s="68">
        <v>4</v>
      </c>
      <c r="H36" s="68" t="s">
        <v>84</v>
      </c>
      <c r="I36" s="68"/>
      <c r="J36" s="68" t="s">
        <v>84</v>
      </c>
      <c r="K36" s="68" t="s">
        <v>84</v>
      </c>
      <c r="L36" s="68">
        <v>4</v>
      </c>
      <c r="M36" s="69">
        <v>4.4</v>
      </c>
      <c r="N36" s="69" t="s">
        <v>84</v>
      </c>
      <c r="O36" t="s">
        <v>84</v>
      </c>
    </row>
    <row r="37" spans="2:15" ht="12.75">
      <c r="B37" s="66" t="s">
        <v>76</v>
      </c>
      <c r="C37" s="65">
        <v>3</v>
      </c>
      <c r="D37" s="67">
        <v>1.1</v>
      </c>
      <c r="E37" s="68" t="s">
        <v>84</v>
      </c>
      <c r="F37" s="68"/>
      <c r="G37" s="68">
        <v>12</v>
      </c>
      <c r="H37" s="68" t="s">
        <v>84</v>
      </c>
      <c r="I37" s="68"/>
      <c r="J37" s="68" t="s">
        <v>84</v>
      </c>
      <c r="K37" s="68" t="s">
        <v>84</v>
      </c>
      <c r="L37" s="68">
        <v>12</v>
      </c>
      <c r="M37" s="69">
        <v>13.2</v>
      </c>
      <c r="N37" s="69" t="s">
        <v>84</v>
      </c>
      <c r="O37" t="s">
        <v>84</v>
      </c>
    </row>
    <row r="38" spans="2:15" ht="12.75">
      <c r="B38" s="66" t="s">
        <v>75</v>
      </c>
      <c r="C38" s="65">
        <v>2</v>
      </c>
      <c r="D38" s="67">
        <v>1.1</v>
      </c>
      <c r="E38" s="68" t="s">
        <v>84</v>
      </c>
      <c r="F38" s="68"/>
      <c r="G38" s="68">
        <v>8</v>
      </c>
      <c r="H38" s="68" t="s">
        <v>84</v>
      </c>
      <c r="I38" s="68"/>
      <c r="J38" s="68" t="s">
        <v>84</v>
      </c>
      <c r="K38" s="68" t="s">
        <v>84</v>
      </c>
      <c r="L38" s="68">
        <v>8</v>
      </c>
      <c r="M38" s="69">
        <v>8.8</v>
      </c>
      <c r="N38" s="69" t="s">
        <v>84</v>
      </c>
      <c r="O38" t="s">
        <v>84</v>
      </c>
    </row>
    <row r="39" spans="2:19" ht="12.75">
      <c r="B39" s="66" t="s">
        <v>77</v>
      </c>
      <c r="C39" s="65">
        <v>4</v>
      </c>
      <c r="D39" s="67">
        <v>1.1</v>
      </c>
      <c r="E39" s="68">
        <v>16</v>
      </c>
      <c r="F39" s="68">
        <v>16</v>
      </c>
      <c r="G39" s="68">
        <v>16</v>
      </c>
      <c r="H39" s="68">
        <v>20</v>
      </c>
      <c r="I39" s="68">
        <v>20</v>
      </c>
      <c r="J39" s="68">
        <v>20</v>
      </c>
      <c r="K39" s="68">
        <v>16</v>
      </c>
      <c r="L39" s="68">
        <v>120</v>
      </c>
      <c r="M39" s="69">
        <v>132</v>
      </c>
      <c r="N39" s="69" t="s">
        <v>84</v>
      </c>
      <c r="O39" t="s">
        <v>84</v>
      </c>
      <c r="S39" s="20"/>
    </row>
    <row r="40" spans="2:19" ht="12.75">
      <c r="B40" s="70" t="s">
        <v>67</v>
      </c>
      <c r="C40" s="71">
        <f>SUM(C36:C39)</f>
        <v>10</v>
      </c>
      <c r="D40" s="67"/>
      <c r="E40" s="72">
        <f>SUM(E36:E39)</f>
        <v>16</v>
      </c>
      <c r="F40" s="72">
        <f>SUM(F36:F39)</f>
        <v>16</v>
      </c>
      <c r="G40" s="72">
        <f>SUM(G36:G39)</f>
        <v>40</v>
      </c>
      <c r="H40" s="72">
        <v>4</v>
      </c>
      <c r="I40" s="72">
        <f>SUM(I36:I39)</f>
        <v>20</v>
      </c>
      <c r="J40" s="72">
        <f>SUM(J36:J39)</f>
        <v>20</v>
      </c>
      <c r="K40" s="72">
        <f>SUM(K36:K39)</f>
        <v>16</v>
      </c>
      <c r="L40" s="72">
        <f>SUM(L36:L39)</f>
        <v>144</v>
      </c>
      <c r="M40" s="73">
        <f>SUM(M36:M39)</f>
        <v>158.4</v>
      </c>
      <c r="N40" s="69" t="s">
        <v>84</v>
      </c>
      <c r="O40" t="s">
        <v>84</v>
      </c>
      <c r="S40" s="20"/>
    </row>
    <row r="41" spans="2:14" ht="12" customHeight="1">
      <c r="B41" s="92" t="s">
        <v>80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 t="s">
        <v>84</v>
      </c>
    </row>
    <row r="42" spans="2:15" ht="12" customHeight="1">
      <c r="B42" s="66" t="s">
        <v>75</v>
      </c>
      <c r="C42" s="65">
        <v>1</v>
      </c>
      <c r="D42" s="67">
        <v>1.1</v>
      </c>
      <c r="E42" s="68">
        <v>4</v>
      </c>
      <c r="F42" s="68">
        <v>4</v>
      </c>
      <c r="G42" s="68">
        <v>4</v>
      </c>
      <c r="H42" s="68">
        <v>4</v>
      </c>
      <c r="I42" s="68">
        <v>4</v>
      </c>
      <c r="J42" s="68" t="s">
        <v>84</v>
      </c>
      <c r="K42" s="68" t="s">
        <v>84</v>
      </c>
      <c r="L42" s="68">
        <v>20</v>
      </c>
      <c r="M42" s="69">
        <v>22</v>
      </c>
      <c r="N42" s="69" t="s">
        <v>84</v>
      </c>
      <c r="O42" s="107" t="s">
        <v>84</v>
      </c>
    </row>
    <row r="43" spans="2:15" ht="12" customHeight="1">
      <c r="B43" s="66" t="s">
        <v>76</v>
      </c>
      <c r="C43" s="65">
        <v>3</v>
      </c>
      <c r="D43" s="67">
        <v>1.1</v>
      </c>
      <c r="E43" s="68">
        <v>12</v>
      </c>
      <c r="F43" s="68">
        <v>12</v>
      </c>
      <c r="G43" s="68">
        <v>12</v>
      </c>
      <c r="H43" s="68">
        <v>12</v>
      </c>
      <c r="I43" s="68">
        <v>12</v>
      </c>
      <c r="J43" s="68" t="s">
        <v>84</v>
      </c>
      <c r="K43" s="68" t="s">
        <v>84</v>
      </c>
      <c r="L43" s="68">
        <v>60</v>
      </c>
      <c r="M43" s="69">
        <v>66</v>
      </c>
      <c r="N43" s="69" t="s">
        <v>84</v>
      </c>
      <c r="O43" s="107" t="s">
        <v>84</v>
      </c>
    </row>
    <row r="44" spans="2:15" ht="12" customHeight="1">
      <c r="B44" s="66" t="s">
        <v>75</v>
      </c>
      <c r="C44" s="65">
        <v>2</v>
      </c>
      <c r="D44" s="67">
        <v>1.1</v>
      </c>
      <c r="E44" s="68">
        <v>8</v>
      </c>
      <c r="F44" s="68">
        <v>8</v>
      </c>
      <c r="G44" s="68">
        <v>8</v>
      </c>
      <c r="H44" s="68">
        <v>8</v>
      </c>
      <c r="I44" s="68">
        <v>8</v>
      </c>
      <c r="J44" s="68" t="s">
        <v>84</v>
      </c>
      <c r="K44" s="68" t="s">
        <v>84</v>
      </c>
      <c r="L44" s="68">
        <v>32</v>
      </c>
      <c r="M44" s="69">
        <v>35.2</v>
      </c>
      <c r="N44" s="69" t="s">
        <v>84</v>
      </c>
      <c r="O44" s="107" t="s">
        <v>84</v>
      </c>
    </row>
    <row r="45" spans="2:15" ht="12.75">
      <c r="B45" s="66" t="s">
        <v>77</v>
      </c>
      <c r="C45" s="65">
        <v>4</v>
      </c>
      <c r="D45" s="67">
        <v>1.1</v>
      </c>
      <c r="E45" s="68">
        <v>16</v>
      </c>
      <c r="F45" s="68">
        <v>16</v>
      </c>
      <c r="G45" s="68">
        <v>16</v>
      </c>
      <c r="H45" s="68">
        <v>16</v>
      </c>
      <c r="I45" s="68">
        <v>16</v>
      </c>
      <c r="J45" s="68">
        <v>16</v>
      </c>
      <c r="K45" s="68">
        <v>20</v>
      </c>
      <c r="L45" s="68">
        <v>116</v>
      </c>
      <c r="M45" s="69">
        <v>127.6</v>
      </c>
      <c r="N45" s="69" t="s">
        <v>84</v>
      </c>
      <c r="O45" t="s">
        <v>84</v>
      </c>
    </row>
    <row r="46" spans="2:15" ht="12.75">
      <c r="B46" s="70" t="s">
        <v>67</v>
      </c>
      <c r="C46" s="71">
        <f>SUM(C42:C45)</f>
        <v>10</v>
      </c>
      <c r="D46" s="67"/>
      <c r="E46" s="72">
        <f>SUM(E42:E45)</f>
        <v>40</v>
      </c>
      <c r="F46" s="72">
        <f>SUM(F42:F45)</f>
        <v>40</v>
      </c>
      <c r="G46" s="72">
        <f>SUM(G42:G45)</f>
        <v>40</v>
      </c>
      <c r="H46" s="72">
        <v>12</v>
      </c>
      <c r="I46" s="72">
        <f>SUM(I42:I45)</f>
        <v>40</v>
      </c>
      <c r="J46" s="72">
        <f>SUM(J42:J45)</f>
        <v>16</v>
      </c>
      <c r="K46" s="72">
        <f>SUM(K42:K45)</f>
        <v>20</v>
      </c>
      <c r="L46" s="72">
        <f>SUM(L42:L45)</f>
        <v>228</v>
      </c>
      <c r="M46" s="73">
        <f>SUM(M42:M45)</f>
        <v>250.8</v>
      </c>
      <c r="N46" s="69" t="s">
        <v>84</v>
      </c>
      <c r="O46" s="92" t="s">
        <v>84</v>
      </c>
    </row>
    <row r="47" spans="2:14" ht="12.75">
      <c r="B47" s="92" t="s">
        <v>81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5" ht="12.75">
      <c r="B48" s="66" t="s">
        <v>75</v>
      </c>
      <c r="C48" s="65">
        <v>1</v>
      </c>
      <c r="D48" s="67">
        <v>1.1</v>
      </c>
      <c r="E48" s="68">
        <v>4</v>
      </c>
      <c r="F48" s="68">
        <v>5</v>
      </c>
      <c r="G48" s="68">
        <v>5</v>
      </c>
      <c r="H48" s="68">
        <v>5</v>
      </c>
      <c r="I48" s="68">
        <v>4</v>
      </c>
      <c r="J48" s="68" t="s">
        <v>84</v>
      </c>
      <c r="K48" s="68" t="s">
        <v>84</v>
      </c>
      <c r="L48" s="68">
        <v>23</v>
      </c>
      <c r="M48" s="69">
        <v>25.3</v>
      </c>
      <c r="N48" s="69" t="s">
        <v>84</v>
      </c>
      <c r="O48" s="107" t="s">
        <v>84</v>
      </c>
    </row>
    <row r="49" spans="2:15" ht="12.75">
      <c r="B49" s="66" t="s">
        <v>76</v>
      </c>
      <c r="C49" s="65">
        <v>3</v>
      </c>
      <c r="D49" s="67">
        <v>1.1</v>
      </c>
      <c r="E49" s="68">
        <v>12</v>
      </c>
      <c r="F49" s="68">
        <v>15</v>
      </c>
      <c r="G49" s="68">
        <v>15</v>
      </c>
      <c r="H49" s="68">
        <v>15</v>
      </c>
      <c r="I49" s="68">
        <v>12</v>
      </c>
      <c r="J49" s="68" t="s">
        <v>84</v>
      </c>
      <c r="K49" s="68" t="s">
        <v>84</v>
      </c>
      <c r="L49" s="68">
        <v>69</v>
      </c>
      <c r="M49" s="69">
        <v>75.9</v>
      </c>
      <c r="N49" s="69" t="s">
        <v>84</v>
      </c>
      <c r="O49" s="107" t="s">
        <v>84</v>
      </c>
    </row>
    <row r="50" spans="2:15" ht="12.75">
      <c r="B50" s="66" t="s">
        <v>75</v>
      </c>
      <c r="C50" s="65">
        <v>2</v>
      </c>
      <c r="D50" s="67">
        <v>1.1</v>
      </c>
      <c r="E50" s="68">
        <v>8</v>
      </c>
      <c r="F50" s="68">
        <v>10</v>
      </c>
      <c r="G50" s="68">
        <v>10</v>
      </c>
      <c r="H50" s="68">
        <v>10</v>
      </c>
      <c r="I50" s="68">
        <v>8</v>
      </c>
      <c r="J50" s="68" t="s">
        <v>84</v>
      </c>
      <c r="K50" s="68" t="s">
        <v>84</v>
      </c>
      <c r="L50" s="68">
        <v>46</v>
      </c>
      <c r="M50" s="69">
        <v>50.6</v>
      </c>
      <c r="N50" s="69" t="s">
        <v>84</v>
      </c>
      <c r="O50" s="107" t="s">
        <v>84</v>
      </c>
    </row>
    <row r="51" spans="2:15" ht="12.75">
      <c r="B51" s="66" t="s">
        <v>77</v>
      </c>
      <c r="C51" s="65">
        <v>4</v>
      </c>
      <c r="D51" s="67">
        <v>1.1</v>
      </c>
      <c r="E51" s="68">
        <v>16</v>
      </c>
      <c r="F51" s="68">
        <v>20</v>
      </c>
      <c r="G51" s="68">
        <v>20</v>
      </c>
      <c r="H51" s="68">
        <v>20</v>
      </c>
      <c r="I51" s="68">
        <v>16</v>
      </c>
      <c r="J51" s="68">
        <v>16</v>
      </c>
      <c r="K51" s="68">
        <v>16</v>
      </c>
      <c r="L51" s="68">
        <v>124</v>
      </c>
      <c r="M51" s="69">
        <v>136.4</v>
      </c>
      <c r="N51" s="69" t="s">
        <v>84</v>
      </c>
      <c r="O51" t="s">
        <v>84</v>
      </c>
    </row>
    <row r="52" spans="2:19" ht="12.75">
      <c r="B52" s="70" t="s">
        <v>67</v>
      </c>
      <c r="C52" s="71">
        <f>SUM(C48:C51)</f>
        <v>10</v>
      </c>
      <c r="D52" s="74"/>
      <c r="E52" s="72">
        <f>SUM(E48:E51)</f>
        <v>40</v>
      </c>
      <c r="F52" s="72">
        <f>SUM(F48:F51)</f>
        <v>50</v>
      </c>
      <c r="G52" s="72">
        <f>SUM(G48:G51)</f>
        <v>50</v>
      </c>
      <c r="H52" s="72">
        <v>60</v>
      </c>
      <c r="I52" s="72">
        <f>SUM(I48:I51)</f>
        <v>40</v>
      </c>
      <c r="J52" s="72">
        <f>SUM(J48:J51)</f>
        <v>16</v>
      </c>
      <c r="K52" s="72">
        <f>SUM(K48:K51)</f>
        <v>16</v>
      </c>
      <c r="L52" s="75">
        <f>SUM(L48:L51)</f>
        <v>262</v>
      </c>
      <c r="M52" s="76">
        <v>288.2</v>
      </c>
      <c r="N52" s="74" t="s">
        <v>84</v>
      </c>
      <c r="O52" s="92" t="s">
        <v>84</v>
      </c>
      <c r="S52" s="20"/>
    </row>
    <row r="53" spans="2:14" ht="12" customHeight="1">
      <c r="B53" s="92" t="s">
        <v>82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5" ht="12" customHeight="1">
      <c r="B54" s="66" t="s">
        <v>75</v>
      </c>
      <c r="C54" s="65">
        <v>1</v>
      </c>
      <c r="D54" s="67">
        <v>1.1</v>
      </c>
      <c r="E54" s="68">
        <v>4</v>
      </c>
      <c r="F54" s="68">
        <v>4</v>
      </c>
      <c r="G54" s="68">
        <v>4</v>
      </c>
      <c r="H54" s="68">
        <v>4</v>
      </c>
      <c r="I54" s="68">
        <v>5</v>
      </c>
      <c r="J54" s="68" t="s">
        <v>84</v>
      </c>
      <c r="K54" s="68" t="s">
        <v>84</v>
      </c>
      <c r="L54" s="68">
        <v>25</v>
      </c>
      <c r="M54" s="69">
        <v>27.5</v>
      </c>
      <c r="N54" s="69" t="s">
        <v>84</v>
      </c>
      <c r="O54" s="107" t="s">
        <v>84</v>
      </c>
    </row>
    <row r="55" spans="2:15" ht="12" customHeight="1">
      <c r="B55" s="66" t="s">
        <v>76</v>
      </c>
      <c r="C55" s="65">
        <v>3</v>
      </c>
      <c r="D55" s="67">
        <v>1.1</v>
      </c>
      <c r="E55" s="68">
        <v>12</v>
      </c>
      <c r="F55" s="68">
        <v>12</v>
      </c>
      <c r="G55" s="68">
        <v>12</v>
      </c>
      <c r="H55" s="68">
        <v>12</v>
      </c>
      <c r="I55" s="68">
        <v>15</v>
      </c>
      <c r="J55" s="68" t="s">
        <v>84</v>
      </c>
      <c r="K55" s="68" t="s">
        <v>84</v>
      </c>
      <c r="L55" s="68">
        <v>63</v>
      </c>
      <c r="M55" s="69">
        <v>69.3</v>
      </c>
      <c r="N55" s="69" t="s">
        <v>84</v>
      </c>
      <c r="O55" s="107" t="s">
        <v>84</v>
      </c>
    </row>
    <row r="56" spans="2:15" ht="12" customHeight="1">
      <c r="B56" s="66" t="s">
        <v>75</v>
      </c>
      <c r="C56" s="65">
        <v>2</v>
      </c>
      <c r="D56" s="67">
        <v>1.1</v>
      </c>
      <c r="E56" s="68">
        <v>8</v>
      </c>
      <c r="F56" s="68">
        <v>8</v>
      </c>
      <c r="G56" s="68">
        <v>8</v>
      </c>
      <c r="H56" s="68">
        <v>8</v>
      </c>
      <c r="I56" s="68">
        <v>10</v>
      </c>
      <c r="J56" s="68" t="s">
        <v>84</v>
      </c>
      <c r="K56" s="68" t="s">
        <v>84</v>
      </c>
      <c r="L56" s="68">
        <v>42</v>
      </c>
      <c r="M56" s="69">
        <v>46.2</v>
      </c>
      <c r="N56" s="69" t="s">
        <v>84</v>
      </c>
      <c r="O56" s="107" t="s">
        <v>84</v>
      </c>
    </row>
    <row r="57" spans="2:15" ht="12.75">
      <c r="B57" s="66" t="s">
        <v>77</v>
      </c>
      <c r="C57" s="65">
        <v>4</v>
      </c>
      <c r="D57" s="67">
        <v>1.1</v>
      </c>
      <c r="E57" s="68">
        <v>16</v>
      </c>
      <c r="F57" s="68">
        <v>16</v>
      </c>
      <c r="G57" s="68">
        <v>16</v>
      </c>
      <c r="H57" s="68">
        <v>16</v>
      </c>
      <c r="I57" s="68">
        <v>20</v>
      </c>
      <c r="J57" s="68">
        <v>20</v>
      </c>
      <c r="K57" s="68">
        <v>16</v>
      </c>
      <c r="L57" s="68">
        <v>120</v>
      </c>
      <c r="M57" s="69">
        <v>132</v>
      </c>
      <c r="N57" s="69" t="s">
        <v>84</v>
      </c>
      <c r="O57" t="s">
        <v>84</v>
      </c>
    </row>
    <row r="58" spans="2:15" ht="12.75">
      <c r="B58" s="70" t="s">
        <v>67</v>
      </c>
      <c r="C58" s="71">
        <f>SUM(C54:C57)</f>
        <v>10</v>
      </c>
      <c r="D58" s="67"/>
      <c r="E58" s="72">
        <f>SUM(E54:E57)</f>
        <v>40</v>
      </c>
      <c r="F58" s="72">
        <f>SUM(F54:F57)</f>
        <v>40</v>
      </c>
      <c r="G58" s="72">
        <f>SUM(G54:G57)</f>
        <v>40</v>
      </c>
      <c r="H58" s="72">
        <v>48</v>
      </c>
      <c r="I58" s="72">
        <f>SUM(I54:I57)</f>
        <v>50</v>
      </c>
      <c r="J58" s="72">
        <f>SUM(J54:J57)</f>
        <v>20</v>
      </c>
      <c r="K58" s="72">
        <f>SUM(K54:K57)</f>
        <v>16</v>
      </c>
      <c r="L58" s="72">
        <f>SUM(L54:L57)</f>
        <v>250</v>
      </c>
      <c r="M58" s="73">
        <f>SUM(M54:M57)</f>
        <v>275</v>
      </c>
      <c r="N58" s="69" t="s">
        <v>84</v>
      </c>
      <c r="O58" s="92" t="s">
        <v>84</v>
      </c>
    </row>
    <row r="59" spans="2:14" ht="12.75">
      <c r="B59" s="92" t="s">
        <v>83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5" ht="12.75">
      <c r="B60" s="66" t="s">
        <v>75</v>
      </c>
      <c r="C60" s="65">
        <v>1</v>
      </c>
      <c r="D60" s="67">
        <v>1.1</v>
      </c>
      <c r="E60" s="68" t="s">
        <v>84</v>
      </c>
      <c r="F60" s="68">
        <v>5</v>
      </c>
      <c r="G60" s="68" t="s">
        <v>84</v>
      </c>
      <c r="H60" s="68">
        <v>4</v>
      </c>
      <c r="I60" s="68" t="s">
        <v>84</v>
      </c>
      <c r="J60" s="68">
        <v>4</v>
      </c>
      <c r="K60" s="68" t="s">
        <v>84</v>
      </c>
      <c r="L60" s="68">
        <v>13</v>
      </c>
      <c r="M60" s="69">
        <v>14.3</v>
      </c>
      <c r="N60" s="69" t="s">
        <v>84</v>
      </c>
      <c r="O60" s="107" t="s">
        <v>84</v>
      </c>
    </row>
    <row r="61" spans="2:15" ht="12.75">
      <c r="B61" s="66" t="s">
        <v>76</v>
      </c>
      <c r="C61" s="65">
        <v>3</v>
      </c>
      <c r="D61" s="67">
        <v>1.1</v>
      </c>
      <c r="E61" s="68" t="s">
        <v>84</v>
      </c>
      <c r="F61" s="68">
        <v>15</v>
      </c>
      <c r="G61" s="68" t="s">
        <v>84</v>
      </c>
      <c r="H61" s="68">
        <v>12</v>
      </c>
      <c r="I61" s="68" t="s">
        <v>84</v>
      </c>
      <c r="J61" s="68">
        <v>12</v>
      </c>
      <c r="K61" s="68" t="s">
        <v>84</v>
      </c>
      <c r="L61" s="68">
        <v>39</v>
      </c>
      <c r="M61" s="69">
        <v>42.9</v>
      </c>
      <c r="N61" s="69" t="s">
        <v>84</v>
      </c>
      <c r="O61" s="107" t="s">
        <v>84</v>
      </c>
    </row>
    <row r="62" spans="2:15" ht="12.75">
      <c r="B62" s="66" t="s">
        <v>75</v>
      </c>
      <c r="C62" s="65">
        <v>2</v>
      </c>
      <c r="D62" s="67">
        <v>1.1</v>
      </c>
      <c r="E62" s="68" t="s">
        <v>84</v>
      </c>
      <c r="F62" s="68">
        <v>10</v>
      </c>
      <c r="G62" s="68" t="s">
        <v>84</v>
      </c>
      <c r="H62" s="68">
        <v>8</v>
      </c>
      <c r="I62" s="68" t="s">
        <v>84</v>
      </c>
      <c r="J62" s="68">
        <v>8</v>
      </c>
      <c r="K62" s="68" t="s">
        <v>84</v>
      </c>
      <c r="L62" s="68">
        <v>26</v>
      </c>
      <c r="M62" s="69">
        <v>28.6</v>
      </c>
      <c r="N62" s="69" t="s">
        <v>84</v>
      </c>
      <c r="O62" s="107" t="s">
        <v>84</v>
      </c>
    </row>
    <row r="63" spans="2:16" ht="12.75">
      <c r="B63" s="66" t="s">
        <v>77</v>
      </c>
      <c r="C63" s="65">
        <v>4</v>
      </c>
      <c r="D63" s="67">
        <v>1.1</v>
      </c>
      <c r="E63" s="68">
        <v>20</v>
      </c>
      <c r="F63" s="68">
        <v>20</v>
      </c>
      <c r="G63" s="68">
        <v>16</v>
      </c>
      <c r="H63" s="68">
        <v>16</v>
      </c>
      <c r="I63" s="68">
        <v>16</v>
      </c>
      <c r="J63" s="68">
        <v>16</v>
      </c>
      <c r="K63" s="68">
        <v>20</v>
      </c>
      <c r="L63" s="68">
        <v>124</v>
      </c>
      <c r="M63" s="69">
        <v>136.4</v>
      </c>
      <c r="N63" s="69" t="s">
        <v>84</v>
      </c>
      <c r="O63" t="s">
        <v>84</v>
      </c>
      <c r="P63" s="3"/>
    </row>
    <row r="64" spans="2:19" ht="12.75">
      <c r="B64" s="77" t="s">
        <v>67</v>
      </c>
      <c r="C64" s="78">
        <f>SUM(C60:C63)</f>
        <v>10</v>
      </c>
      <c r="D64" s="79"/>
      <c r="E64" s="80">
        <f aca="true" t="shared" si="0" ref="E64:M64">SUM(E60:E63)</f>
        <v>20</v>
      </c>
      <c r="F64" s="80">
        <f t="shared" si="0"/>
        <v>50</v>
      </c>
      <c r="G64" s="80">
        <f t="shared" si="0"/>
        <v>16</v>
      </c>
      <c r="H64" s="80">
        <f t="shared" si="0"/>
        <v>40</v>
      </c>
      <c r="I64" s="80">
        <f t="shared" si="0"/>
        <v>16</v>
      </c>
      <c r="J64" s="80">
        <f t="shared" si="0"/>
        <v>40</v>
      </c>
      <c r="K64" s="80">
        <f t="shared" si="0"/>
        <v>20</v>
      </c>
      <c r="L64" s="80">
        <f t="shared" si="0"/>
        <v>202</v>
      </c>
      <c r="M64" s="73">
        <f t="shared" si="0"/>
        <v>222.20000000000002</v>
      </c>
      <c r="N64" s="81" t="s">
        <v>84</v>
      </c>
      <c r="O64" t="s">
        <v>84</v>
      </c>
      <c r="P64" s="3"/>
      <c r="S64" s="83"/>
    </row>
    <row r="65" spans="2:24" ht="12.75">
      <c r="B65" s="153" t="s">
        <v>40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5"/>
      <c r="M65" s="76">
        <v>1852.4</v>
      </c>
      <c r="N65" s="82" t="s">
        <v>84</v>
      </c>
      <c r="O65" s="108" t="s">
        <v>84</v>
      </c>
      <c r="P65" s="3"/>
      <c r="X65" s="1" t="s">
        <v>84</v>
      </c>
    </row>
    <row r="66" spans="1:256" ht="13.5" customHeight="1">
      <c r="A66" s="31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  <c r="N66" s="86"/>
      <c r="O66" s="93"/>
      <c r="P66" s="3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hidden="1">
      <c r="A67" s="31"/>
      <c r="B67" s="93" t="s">
        <v>85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31"/>
      <c r="B68" s="31"/>
      <c r="C68" s="31"/>
      <c r="D68" s="31"/>
      <c r="E68" s="40"/>
      <c r="F68" s="40"/>
      <c r="G68" s="40"/>
      <c r="H68" s="40"/>
      <c r="I68" s="40"/>
      <c r="J68" s="40"/>
      <c r="K68" s="40"/>
      <c r="L68" s="40"/>
      <c r="M68" s="31"/>
      <c r="N68" s="31"/>
      <c r="O68" s="9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.75" customHeight="1">
      <c r="A69" s="31"/>
      <c r="B69" s="156" t="s">
        <v>90</v>
      </c>
      <c r="C69" s="157"/>
      <c r="D69" s="158"/>
      <c r="E69" s="159" t="s">
        <v>91</v>
      </c>
      <c r="F69" s="160"/>
      <c r="G69" s="160"/>
      <c r="H69" s="160"/>
      <c r="I69" s="160"/>
      <c r="J69" s="160"/>
      <c r="K69" s="161"/>
      <c r="L69" s="95" t="s">
        <v>92</v>
      </c>
      <c r="M69" s="96">
        <v>24</v>
      </c>
      <c r="N69" s="96"/>
      <c r="O69" s="106"/>
      <c r="Q69" s="36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1"/>
      <c r="B70" s="162" t="s">
        <v>84</v>
      </c>
      <c r="C70" s="163"/>
      <c r="D70" s="164"/>
      <c r="E70" s="165" t="s">
        <v>84</v>
      </c>
      <c r="F70" s="166"/>
      <c r="G70" s="166"/>
      <c r="H70" s="166"/>
      <c r="I70" s="166"/>
      <c r="J70" s="166"/>
      <c r="K70" s="167"/>
      <c r="L70" s="104" t="s">
        <v>84</v>
      </c>
      <c r="M70" s="105" t="s">
        <v>84</v>
      </c>
      <c r="N70" s="105"/>
      <c r="Q70" s="36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26.25" customHeight="1">
      <c r="B71" s="43"/>
      <c r="C71" s="43"/>
      <c r="D71" s="87"/>
      <c r="E71" s="87"/>
      <c r="F71" s="88"/>
      <c r="G71" s="88"/>
      <c r="H71" s="88"/>
      <c r="I71" s="28"/>
      <c r="J71" s="28"/>
      <c r="K71" s="28"/>
      <c r="L71" s="28"/>
      <c r="M71" s="38"/>
      <c r="N71" s="38"/>
      <c r="P71" s="38"/>
      <c r="Q71" s="36"/>
      <c r="R71"/>
      <c r="S71" s="42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 customHeight="1" thickBot="1">
      <c r="A72" s="89"/>
      <c r="B72" s="37"/>
      <c r="C72" s="37"/>
      <c r="D72" s="31"/>
      <c r="E72" s="38"/>
      <c r="F72" s="38"/>
      <c r="G72" s="38"/>
      <c r="H72" s="38"/>
      <c r="I72" s="90"/>
      <c r="J72" s="90"/>
      <c r="K72" s="40"/>
      <c r="L72" s="40"/>
      <c r="M72" s="40"/>
      <c r="N72" s="31"/>
      <c r="P72" s="31"/>
      <c r="Q72" s="36"/>
      <c r="R72"/>
      <c r="S72" s="4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.75" customHeight="1">
      <c r="A73" s="31"/>
      <c r="N73" s="31"/>
      <c r="P73" s="31"/>
      <c r="Q73" s="34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" customHeight="1">
      <c r="A74" s="31"/>
      <c r="N74" s="34"/>
      <c r="P74" s="3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6" ht="12.75" customHeight="1">
      <c r="A75" s="31"/>
      <c r="N75" s="34"/>
      <c r="P75" s="34"/>
    </row>
    <row r="76" spans="1:16" ht="19.5" customHeight="1">
      <c r="A76" s="31"/>
      <c r="N76" s="34"/>
      <c r="O76" s="94"/>
      <c r="P76" s="34"/>
    </row>
    <row r="77" ht="29.25" customHeight="1"/>
  </sheetData>
  <sheetProtection selectLockedCells="1" selectUnlockedCells="1"/>
  <mergeCells count="22">
    <mergeCell ref="B28:O28"/>
    <mergeCell ref="B65:L65"/>
    <mergeCell ref="B69:D69"/>
    <mergeCell ref="E69:K69"/>
    <mergeCell ref="B70:D70"/>
    <mergeCell ref="E70:K70"/>
    <mergeCell ref="M7:M8"/>
    <mergeCell ref="N7:N8"/>
    <mergeCell ref="B16:O16"/>
    <mergeCell ref="B22:O22"/>
    <mergeCell ref="B10:O10"/>
    <mergeCell ref="B9:O9"/>
    <mergeCell ref="J2:O2"/>
    <mergeCell ref="J3:O3"/>
    <mergeCell ref="J4:O4"/>
    <mergeCell ref="B5:O5"/>
    <mergeCell ref="B6:O6"/>
    <mergeCell ref="B7:B8"/>
    <mergeCell ref="C7:C8"/>
    <mergeCell ref="D7:D8"/>
    <mergeCell ref="E7:K7"/>
    <mergeCell ref="L7:L8"/>
  </mergeCells>
  <printOptions/>
  <pageMargins left="0.25" right="0.25" top="0.75" bottom="0.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2024-02-05T11:41:03Z</cp:lastPrinted>
  <dcterms:created xsi:type="dcterms:W3CDTF">2024-02-01T10:59:39Z</dcterms:created>
  <dcterms:modified xsi:type="dcterms:W3CDTF">2024-02-08T10:02:30Z</dcterms:modified>
  <cp:category/>
  <cp:version/>
  <cp:contentType/>
  <cp:contentStatus/>
</cp:coreProperties>
</file>