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Нова папка (2)\"/>
    </mc:Choice>
  </mc:AlternateContent>
  <xr:revisionPtr revIDLastSave="0" documentId="13_ncr:1_{4138F68F-ABAF-42F3-8845-BB31D9A77430}" xr6:coauthVersionLast="47" xr6:coauthVersionMax="47" xr10:uidLastSave="{00000000-0000-0000-0000-000000000000}"/>
  <bookViews>
    <workbookView xWindow="-120" yWindow="-120" windowWidth="25440" windowHeight="15390" tabRatio="866" activeTab="6" xr2:uid="{00000000-000D-0000-FFFF-FFFF00000000}"/>
  </bookViews>
  <sheets>
    <sheet name="Понеділок" sheetId="1" r:id="rId1"/>
    <sheet name="Вівторок" sheetId="12" r:id="rId2"/>
    <sheet name="Середа" sheetId="14" r:id="rId3"/>
    <sheet name="Четвер" sheetId="15" r:id="rId4"/>
    <sheet name="Пятниця" sheetId="16" r:id="rId5"/>
    <sheet name="Субота" sheetId="17" r:id="rId6"/>
    <sheet name="Неділя" sheetId="18" r:id="rId7"/>
    <sheet name="Розрахунок ціни" sheetId="11" r:id="rId8"/>
  </sheets>
  <externalReferences>
    <externalReference r:id="rId9"/>
  </externalReferences>
  <definedNames>
    <definedName name="Всього" localSheetId="1">Вівторок!$A$41</definedName>
    <definedName name="Всього" localSheetId="6">Неділя!$A$41</definedName>
    <definedName name="Всього" localSheetId="0">Понеділок!$A$43</definedName>
    <definedName name="Всього" localSheetId="4">Пятниця!$A$41</definedName>
    <definedName name="Всього" localSheetId="2">Середа!$A$41</definedName>
    <definedName name="Всього" localSheetId="5">Субота!$A$41</definedName>
    <definedName name="Всього" localSheetId="3">Четвер!$A$41</definedName>
    <definedName name="_xlnm.Print_Area" localSheetId="1">Вівторок!$A$1:$CE$53</definedName>
    <definedName name="_xlnm.Print_Area" localSheetId="6">Неділя!$A$1:$CE$53</definedName>
    <definedName name="_xlnm.Print_Area" localSheetId="0">Понеділок!$A$1:$CE$55</definedName>
    <definedName name="_xlnm.Print_Area" localSheetId="4">Пятниця!$A$1:$CE$53</definedName>
    <definedName name="_xlnm.Print_Area" localSheetId="2">Середа!$A$1:$CE$53</definedName>
    <definedName name="_xlnm.Print_Area" localSheetId="5">Субота!$A$1:$CE$53</definedName>
    <definedName name="_xlnm.Print_Area" localSheetId="3">Четвер!$A$1:$CE$53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1" l="1"/>
  <c r="BZ9" i="1" l="1"/>
  <c r="BX9" i="1"/>
  <c r="BV9" i="1"/>
  <c r="BT9" i="1"/>
  <c r="BR9" i="1"/>
  <c r="BP9" i="1"/>
  <c r="BN9" i="1"/>
  <c r="BL9" i="1"/>
  <c r="BJ9" i="1"/>
  <c r="BH9" i="1"/>
  <c r="BF9" i="1"/>
  <c r="BD9" i="1"/>
  <c r="BB9" i="1"/>
  <c r="AZ9" i="1"/>
  <c r="AX9" i="1"/>
  <c r="AV9" i="1"/>
  <c r="AR9" i="1"/>
  <c r="AT9" i="1"/>
  <c r="AP9" i="1"/>
  <c r="AN9" i="1"/>
  <c r="AL9" i="1"/>
  <c r="AJ9" i="1"/>
  <c r="AH9" i="1"/>
  <c r="AF9" i="1"/>
  <c r="AD9" i="1"/>
  <c r="AB9" i="1"/>
  <c r="Z9" i="1"/>
  <c r="H9" i="1"/>
  <c r="AQ33" i="1" l="1"/>
  <c r="CC32" i="18"/>
  <c r="CB32" i="18"/>
  <c r="CA32" i="18"/>
  <c r="BY32" i="18"/>
  <c r="BW32" i="18"/>
  <c r="BU32" i="18"/>
  <c r="BS32" i="18"/>
  <c r="BQ32" i="18"/>
  <c r="BO32" i="18"/>
  <c r="BM32" i="18"/>
  <c r="BK32" i="18"/>
  <c r="BI32" i="18"/>
  <c r="BG32" i="18"/>
  <c r="BE32" i="18"/>
  <c r="BC32" i="18"/>
  <c r="BA32" i="18"/>
  <c r="AY32" i="18"/>
  <c r="AW32" i="18"/>
  <c r="AU32" i="18"/>
  <c r="AS32" i="18"/>
  <c r="AQ32" i="18"/>
  <c r="AO32" i="18"/>
  <c r="AM32" i="18"/>
  <c r="AK32" i="18"/>
  <c r="AI32" i="18"/>
  <c r="AG32" i="18"/>
  <c r="AE32" i="18"/>
  <c r="AC32" i="18"/>
  <c r="AA32" i="18"/>
  <c r="Y32" i="18"/>
  <c r="W32" i="18"/>
  <c r="U32" i="18"/>
  <c r="S32" i="18"/>
  <c r="Q32" i="18"/>
  <c r="O32" i="18"/>
  <c r="M32" i="18"/>
  <c r="K32" i="18"/>
  <c r="I32" i="18"/>
  <c r="G32" i="18"/>
  <c r="E32" i="18"/>
  <c r="BP23" i="18"/>
  <c r="BP24" i="18" s="1"/>
  <c r="BP25" i="18" s="1"/>
  <c r="BP26" i="18" s="1"/>
  <c r="BP27" i="18" s="1"/>
  <c r="BP28" i="18" s="1"/>
  <c r="BP29" i="18" s="1"/>
  <c r="BP30" i="18" s="1"/>
  <c r="BP31" i="18" s="1"/>
  <c r="BX9" i="18"/>
  <c r="BX10" i="18" s="1"/>
  <c r="BX11" i="18" s="1"/>
  <c r="BX12" i="18" s="1"/>
  <c r="BX13" i="18" s="1"/>
  <c r="BX14" i="18" s="1"/>
  <c r="BX15" i="18" s="1"/>
  <c r="BX16" i="18" s="1"/>
  <c r="BX17" i="18" s="1"/>
  <c r="BX18" i="18" s="1"/>
  <c r="BX19" i="18" s="1"/>
  <c r="BX20" i="18" s="1"/>
  <c r="BX21" i="18" s="1"/>
  <c r="BX22" i="18" s="1"/>
  <c r="BX23" i="18" s="1"/>
  <c r="BX24" i="18" s="1"/>
  <c r="BX25" i="18" s="1"/>
  <c r="BX26" i="18" s="1"/>
  <c r="BX27" i="18" s="1"/>
  <c r="BX28" i="18" s="1"/>
  <c r="BX29" i="18" s="1"/>
  <c r="BX30" i="18" s="1"/>
  <c r="BX31" i="18" s="1"/>
  <c r="BV9" i="18"/>
  <c r="BV10" i="18" s="1"/>
  <c r="BV11" i="18" s="1"/>
  <c r="BV12" i="18" s="1"/>
  <c r="BV13" i="18" s="1"/>
  <c r="BV14" i="18" s="1"/>
  <c r="BV15" i="18" s="1"/>
  <c r="BV16" i="18" s="1"/>
  <c r="BV17" i="18" s="1"/>
  <c r="BV18" i="18" s="1"/>
  <c r="BV19" i="18" s="1"/>
  <c r="BV20" i="18" s="1"/>
  <c r="BV21" i="18" s="1"/>
  <c r="BV22" i="18" s="1"/>
  <c r="BV23" i="18" s="1"/>
  <c r="BV24" i="18" s="1"/>
  <c r="BV25" i="18" s="1"/>
  <c r="BV26" i="18" s="1"/>
  <c r="BV27" i="18" s="1"/>
  <c r="BV28" i="18" s="1"/>
  <c r="BV29" i="18" s="1"/>
  <c r="BV30" i="18" s="1"/>
  <c r="BV31" i="18" s="1"/>
  <c r="BT9" i="18"/>
  <c r="BT10" i="18" s="1"/>
  <c r="BT11" i="18" s="1"/>
  <c r="BT12" i="18" s="1"/>
  <c r="BT13" i="18" s="1"/>
  <c r="BT14" i="18" s="1"/>
  <c r="BT15" i="18" s="1"/>
  <c r="BT16" i="18" s="1"/>
  <c r="BT17" i="18" s="1"/>
  <c r="BT18" i="18" s="1"/>
  <c r="BT19" i="18" s="1"/>
  <c r="BT20" i="18" s="1"/>
  <c r="BT21" i="18" s="1"/>
  <c r="BT22" i="18" s="1"/>
  <c r="BT23" i="18" s="1"/>
  <c r="BT24" i="18" s="1"/>
  <c r="BT25" i="18" s="1"/>
  <c r="BT26" i="18" s="1"/>
  <c r="BT27" i="18" s="1"/>
  <c r="BT28" i="18" s="1"/>
  <c r="BT29" i="18" s="1"/>
  <c r="BT30" i="18" s="1"/>
  <c r="BT31" i="18" s="1"/>
  <c r="CA7" i="18"/>
  <c r="BZ7" i="18"/>
  <c r="BZ8" i="18" s="1"/>
  <c r="BZ9" i="18" s="1"/>
  <c r="BZ10" i="18" s="1"/>
  <c r="BZ11" i="18" s="1"/>
  <c r="BZ12" i="18" s="1"/>
  <c r="BZ13" i="18" s="1"/>
  <c r="BZ14" i="18" s="1"/>
  <c r="BZ15" i="18" s="1"/>
  <c r="BZ16" i="18" s="1"/>
  <c r="BZ17" i="18" s="1"/>
  <c r="BZ18" i="18" s="1"/>
  <c r="BZ19" i="18" s="1"/>
  <c r="BZ20" i="18" s="1"/>
  <c r="BZ21" i="18" s="1"/>
  <c r="BZ22" i="18" s="1"/>
  <c r="BZ23" i="18" s="1"/>
  <c r="BZ24" i="18" s="1"/>
  <c r="BZ25" i="18" s="1"/>
  <c r="BZ26" i="18" s="1"/>
  <c r="BZ27" i="18" s="1"/>
  <c r="BZ28" i="18" s="1"/>
  <c r="BZ29" i="18" s="1"/>
  <c r="BZ30" i="18" s="1"/>
  <c r="BZ31" i="18" s="1"/>
  <c r="BY7" i="18"/>
  <c r="BX7" i="18" s="1"/>
  <c r="BW7" i="18"/>
  <c r="BV7" i="18" s="1"/>
  <c r="BU7" i="18"/>
  <c r="BT7" i="18" s="1"/>
  <c r="BS7" i="18"/>
  <c r="BR7" i="18" s="1"/>
  <c r="BR8" i="18" s="1"/>
  <c r="BR9" i="18" s="1"/>
  <c r="BR10" i="18" s="1"/>
  <c r="BR11" i="18" s="1"/>
  <c r="BR12" i="18" s="1"/>
  <c r="BR13" i="18" s="1"/>
  <c r="BR14" i="18" s="1"/>
  <c r="BR15" i="18" s="1"/>
  <c r="BR16" i="18" s="1"/>
  <c r="BR17" i="18" s="1"/>
  <c r="BR18" i="18" s="1"/>
  <c r="BR19" i="18" s="1"/>
  <c r="BR20" i="18" s="1"/>
  <c r="BR21" i="18" s="1"/>
  <c r="BR22" i="18" s="1"/>
  <c r="BR23" i="18" s="1"/>
  <c r="BR24" i="18" s="1"/>
  <c r="BR25" i="18" s="1"/>
  <c r="BR26" i="18" s="1"/>
  <c r="BR27" i="18" s="1"/>
  <c r="BR28" i="18" s="1"/>
  <c r="BR29" i="18" s="1"/>
  <c r="BR30" i="18" s="1"/>
  <c r="BR31" i="18" s="1"/>
  <c r="BQ7" i="18"/>
  <c r="BP7" i="18" s="1"/>
  <c r="BP8" i="18" s="1"/>
  <c r="BP9" i="18" s="1"/>
  <c r="BP10" i="18" s="1"/>
  <c r="BP11" i="18" s="1"/>
  <c r="BP12" i="18" s="1"/>
  <c r="BP13" i="18" s="1"/>
  <c r="BP14" i="18" s="1"/>
  <c r="BP15" i="18" s="1"/>
  <c r="BP16" i="18" s="1"/>
  <c r="BP17" i="18" s="1"/>
  <c r="BP18" i="18" s="1"/>
  <c r="BP19" i="18" s="1"/>
  <c r="BP20" i="18" s="1"/>
  <c r="BP21" i="18" s="1"/>
  <c r="BO7" i="18"/>
  <c r="BN7" i="18" s="1"/>
  <c r="BN8" i="18" s="1"/>
  <c r="BN9" i="18" s="1"/>
  <c r="BN10" i="18" s="1"/>
  <c r="BN11" i="18" s="1"/>
  <c r="BN12" i="18" s="1"/>
  <c r="BN13" i="18" s="1"/>
  <c r="BN14" i="18" s="1"/>
  <c r="BN15" i="18" s="1"/>
  <c r="BN16" i="18" s="1"/>
  <c r="BN17" i="18" s="1"/>
  <c r="BN18" i="18" s="1"/>
  <c r="BN19" i="18" s="1"/>
  <c r="BN20" i="18" s="1"/>
  <c r="BN21" i="18" s="1"/>
  <c r="BN22" i="18" s="1"/>
  <c r="BN23" i="18" s="1"/>
  <c r="BN24" i="18" s="1"/>
  <c r="BN25" i="18" s="1"/>
  <c r="BN26" i="18" s="1"/>
  <c r="BN27" i="18" s="1"/>
  <c r="BN28" i="18" s="1"/>
  <c r="BN29" i="18" s="1"/>
  <c r="BN30" i="18" s="1"/>
  <c r="BN31" i="18" s="1"/>
  <c r="BM7" i="18"/>
  <c r="BL7" i="18" s="1"/>
  <c r="BL8" i="18" s="1"/>
  <c r="BL9" i="18" s="1"/>
  <c r="BL10" i="18" s="1"/>
  <c r="BL11" i="18" s="1"/>
  <c r="BL12" i="18" s="1"/>
  <c r="BL13" i="18" s="1"/>
  <c r="BL14" i="18" s="1"/>
  <c r="BL15" i="18" s="1"/>
  <c r="BL16" i="18" s="1"/>
  <c r="BL17" i="18" s="1"/>
  <c r="BL18" i="18" s="1"/>
  <c r="BL19" i="18" s="1"/>
  <c r="BL20" i="18" s="1"/>
  <c r="BL21" i="18" s="1"/>
  <c r="BL22" i="18" s="1"/>
  <c r="BL23" i="18" s="1"/>
  <c r="BL24" i="18" s="1"/>
  <c r="BL25" i="18" s="1"/>
  <c r="BL26" i="18" s="1"/>
  <c r="BL27" i="18" s="1"/>
  <c r="BL28" i="18" s="1"/>
  <c r="BL29" i="18" s="1"/>
  <c r="BL30" i="18" s="1"/>
  <c r="BL31" i="18" s="1"/>
  <c r="BK7" i="18"/>
  <c r="BJ7" i="18" s="1"/>
  <c r="BJ8" i="18" s="1"/>
  <c r="BJ9" i="18" s="1"/>
  <c r="BJ10" i="18" s="1"/>
  <c r="BJ11" i="18" s="1"/>
  <c r="BJ12" i="18" s="1"/>
  <c r="BJ13" i="18" s="1"/>
  <c r="BJ14" i="18" s="1"/>
  <c r="BJ15" i="18" s="1"/>
  <c r="BJ16" i="18" s="1"/>
  <c r="BJ17" i="18" s="1"/>
  <c r="BJ18" i="18" s="1"/>
  <c r="BJ19" i="18" s="1"/>
  <c r="BJ20" i="18" s="1"/>
  <c r="BJ21" i="18" s="1"/>
  <c r="BJ22" i="18" s="1"/>
  <c r="BJ23" i="18" s="1"/>
  <c r="BJ24" i="18" s="1"/>
  <c r="BJ25" i="18" s="1"/>
  <c r="BJ26" i="18" s="1"/>
  <c r="BJ27" i="18" s="1"/>
  <c r="BJ28" i="18" s="1"/>
  <c r="BJ29" i="18" s="1"/>
  <c r="BJ30" i="18" s="1"/>
  <c r="BJ31" i="18" s="1"/>
  <c r="BI7" i="18"/>
  <c r="BH7" i="18" s="1"/>
  <c r="BH8" i="18" s="1"/>
  <c r="BH9" i="18" s="1"/>
  <c r="BH10" i="18" s="1"/>
  <c r="BH11" i="18" s="1"/>
  <c r="BH12" i="18" s="1"/>
  <c r="BH13" i="18" s="1"/>
  <c r="BH14" i="18" s="1"/>
  <c r="BH15" i="18" s="1"/>
  <c r="BH16" i="18" s="1"/>
  <c r="BH17" i="18" s="1"/>
  <c r="BH18" i="18" s="1"/>
  <c r="BH19" i="18" s="1"/>
  <c r="BH20" i="18" s="1"/>
  <c r="BH21" i="18" s="1"/>
  <c r="BH22" i="18" s="1"/>
  <c r="BH23" i="18" s="1"/>
  <c r="BH24" i="18" s="1"/>
  <c r="BH25" i="18" s="1"/>
  <c r="BH26" i="18" s="1"/>
  <c r="BH27" i="18" s="1"/>
  <c r="BH28" i="18" s="1"/>
  <c r="BH29" i="18" s="1"/>
  <c r="BH30" i="18" s="1"/>
  <c r="BH31" i="18" s="1"/>
  <c r="BG7" i="18"/>
  <c r="BF7" i="18" s="1"/>
  <c r="BF8" i="18" s="1"/>
  <c r="BF9" i="18" s="1"/>
  <c r="BF10" i="18" s="1"/>
  <c r="BF11" i="18" s="1"/>
  <c r="BF12" i="18" s="1"/>
  <c r="BF13" i="18" s="1"/>
  <c r="BF14" i="18" s="1"/>
  <c r="BF15" i="18" s="1"/>
  <c r="BF16" i="18" s="1"/>
  <c r="BF17" i="18" s="1"/>
  <c r="BF18" i="18" s="1"/>
  <c r="BF19" i="18" s="1"/>
  <c r="BF20" i="18" s="1"/>
  <c r="BF21" i="18" s="1"/>
  <c r="BF22" i="18" s="1"/>
  <c r="BF23" i="18" s="1"/>
  <c r="BF24" i="18" s="1"/>
  <c r="BF25" i="18" s="1"/>
  <c r="BF26" i="18" s="1"/>
  <c r="BF27" i="18" s="1"/>
  <c r="BF28" i="18" s="1"/>
  <c r="BF29" i="18" s="1"/>
  <c r="BF30" i="18" s="1"/>
  <c r="BF31" i="18" s="1"/>
  <c r="BE7" i="18"/>
  <c r="BD7" i="18" s="1"/>
  <c r="BD8" i="18" s="1"/>
  <c r="BD9" i="18" s="1"/>
  <c r="BD10" i="18" s="1"/>
  <c r="BD11" i="18" s="1"/>
  <c r="BD12" i="18" s="1"/>
  <c r="BD13" i="18" s="1"/>
  <c r="BD14" i="18" s="1"/>
  <c r="BD15" i="18" s="1"/>
  <c r="BD16" i="18" s="1"/>
  <c r="BD17" i="18" s="1"/>
  <c r="BD18" i="18" s="1"/>
  <c r="BD19" i="18" s="1"/>
  <c r="BD20" i="18" s="1"/>
  <c r="BD21" i="18" s="1"/>
  <c r="BD22" i="18" s="1"/>
  <c r="BD23" i="18" s="1"/>
  <c r="BD24" i="18" s="1"/>
  <c r="BD25" i="18" s="1"/>
  <c r="BD26" i="18" s="1"/>
  <c r="BD27" i="18" s="1"/>
  <c r="BD28" i="18" s="1"/>
  <c r="BD29" i="18" s="1"/>
  <c r="BD30" i="18" s="1"/>
  <c r="BD31" i="18" s="1"/>
  <c r="BC7" i="18"/>
  <c r="BB7" i="18"/>
  <c r="BB8" i="18" s="1"/>
  <c r="BB9" i="18" s="1"/>
  <c r="BB10" i="18" s="1"/>
  <c r="BB11" i="18" s="1"/>
  <c r="BB12" i="18" s="1"/>
  <c r="BB13" i="18" s="1"/>
  <c r="BB14" i="18" s="1"/>
  <c r="BB15" i="18" s="1"/>
  <c r="BB16" i="18" s="1"/>
  <c r="BB17" i="18" s="1"/>
  <c r="BB18" i="18" s="1"/>
  <c r="BB19" i="18" s="1"/>
  <c r="BB20" i="18" s="1"/>
  <c r="BB21" i="18" s="1"/>
  <c r="BB22" i="18" s="1"/>
  <c r="BB23" i="18" s="1"/>
  <c r="BB24" i="18" s="1"/>
  <c r="BB25" i="18" s="1"/>
  <c r="BB26" i="18" s="1"/>
  <c r="BB27" i="18" s="1"/>
  <c r="BB28" i="18" s="1"/>
  <c r="BB29" i="18" s="1"/>
  <c r="BB30" i="18" s="1"/>
  <c r="BB31" i="18" s="1"/>
  <c r="BA7" i="18"/>
  <c r="AZ7" i="18" s="1"/>
  <c r="AZ8" i="18" s="1"/>
  <c r="AZ9" i="18" s="1"/>
  <c r="AZ10" i="18" s="1"/>
  <c r="AZ11" i="18" s="1"/>
  <c r="AZ12" i="18" s="1"/>
  <c r="AZ13" i="18" s="1"/>
  <c r="AZ14" i="18" s="1"/>
  <c r="AZ15" i="18" s="1"/>
  <c r="AZ16" i="18" s="1"/>
  <c r="AZ17" i="18" s="1"/>
  <c r="AZ18" i="18" s="1"/>
  <c r="AZ19" i="18" s="1"/>
  <c r="AZ20" i="18" s="1"/>
  <c r="AZ21" i="18" s="1"/>
  <c r="AZ22" i="18" s="1"/>
  <c r="AZ23" i="18" s="1"/>
  <c r="AZ24" i="18" s="1"/>
  <c r="AZ25" i="18" s="1"/>
  <c r="AZ26" i="18" s="1"/>
  <c r="AZ27" i="18" s="1"/>
  <c r="AZ28" i="18" s="1"/>
  <c r="AZ29" i="18" s="1"/>
  <c r="AZ30" i="18" s="1"/>
  <c r="AZ31" i="18" s="1"/>
  <c r="AY7" i="18"/>
  <c r="AX7" i="18" s="1"/>
  <c r="AX8" i="18" s="1"/>
  <c r="AX9" i="18" s="1"/>
  <c r="AX10" i="18" s="1"/>
  <c r="AX11" i="18" s="1"/>
  <c r="AX12" i="18" s="1"/>
  <c r="AX13" i="18" s="1"/>
  <c r="AX14" i="18" s="1"/>
  <c r="AX15" i="18" s="1"/>
  <c r="AX16" i="18" s="1"/>
  <c r="AX17" i="18" s="1"/>
  <c r="AX18" i="18" s="1"/>
  <c r="AX19" i="18" s="1"/>
  <c r="AX20" i="18" s="1"/>
  <c r="AX21" i="18" s="1"/>
  <c r="AX22" i="18" s="1"/>
  <c r="AX23" i="18" s="1"/>
  <c r="AX24" i="18" s="1"/>
  <c r="AX25" i="18" s="1"/>
  <c r="AX26" i="18" s="1"/>
  <c r="AX27" i="18" s="1"/>
  <c r="AX28" i="18" s="1"/>
  <c r="AX29" i="18" s="1"/>
  <c r="AX30" i="18" s="1"/>
  <c r="AX31" i="18" s="1"/>
  <c r="AW7" i="18"/>
  <c r="AV7" i="18" s="1"/>
  <c r="AV8" i="18" s="1"/>
  <c r="AV9" i="18" s="1"/>
  <c r="AV10" i="18" s="1"/>
  <c r="AV11" i="18" s="1"/>
  <c r="AV12" i="18" s="1"/>
  <c r="AV13" i="18" s="1"/>
  <c r="AV14" i="18" s="1"/>
  <c r="AV15" i="18" s="1"/>
  <c r="AV16" i="18" s="1"/>
  <c r="AV17" i="18" s="1"/>
  <c r="AV18" i="18" s="1"/>
  <c r="AV19" i="18" s="1"/>
  <c r="AV20" i="18" s="1"/>
  <c r="AV21" i="18" s="1"/>
  <c r="AV22" i="18" s="1"/>
  <c r="AV23" i="18" s="1"/>
  <c r="AV24" i="18" s="1"/>
  <c r="AV25" i="18" s="1"/>
  <c r="AV26" i="18" s="1"/>
  <c r="AV27" i="18" s="1"/>
  <c r="AV28" i="18" s="1"/>
  <c r="AV29" i="18" s="1"/>
  <c r="AV30" i="18" s="1"/>
  <c r="AV31" i="18" s="1"/>
  <c r="AU7" i="18"/>
  <c r="AT7" i="18"/>
  <c r="AT8" i="18" s="1"/>
  <c r="AT9" i="18" s="1"/>
  <c r="AT10" i="18" s="1"/>
  <c r="AT11" i="18" s="1"/>
  <c r="AT12" i="18" s="1"/>
  <c r="AT13" i="18" s="1"/>
  <c r="AT14" i="18" s="1"/>
  <c r="AT15" i="18" s="1"/>
  <c r="AT16" i="18" s="1"/>
  <c r="AT17" i="18" s="1"/>
  <c r="AT18" i="18" s="1"/>
  <c r="AT19" i="18" s="1"/>
  <c r="AT20" i="18" s="1"/>
  <c r="AT21" i="18" s="1"/>
  <c r="AT22" i="18" s="1"/>
  <c r="AT23" i="18" s="1"/>
  <c r="AT24" i="18" s="1"/>
  <c r="AT25" i="18" s="1"/>
  <c r="AT26" i="18" s="1"/>
  <c r="AT27" i="18" s="1"/>
  <c r="AT28" i="18" s="1"/>
  <c r="AT29" i="18" s="1"/>
  <c r="AT30" i="18" s="1"/>
  <c r="AT31" i="18" s="1"/>
  <c r="AS7" i="18"/>
  <c r="AR7" i="18" s="1"/>
  <c r="AR8" i="18" s="1"/>
  <c r="AR9" i="18" s="1"/>
  <c r="AR10" i="18" s="1"/>
  <c r="AR11" i="18" s="1"/>
  <c r="AR12" i="18" s="1"/>
  <c r="AR13" i="18" s="1"/>
  <c r="AR14" i="18" s="1"/>
  <c r="AR15" i="18" s="1"/>
  <c r="AR16" i="18" s="1"/>
  <c r="AR17" i="18" s="1"/>
  <c r="AR18" i="18" s="1"/>
  <c r="AR19" i="18" s="1"/>
  <c r="AR20" i="18" s="1"/>
  <c r="AR21" i="18" s="1"/>
  <c r="AR22" i="18" s="1"/>
  <c r="AR23" i="18" s="1"/>
  <c r="AR24" i="18" s="1"/>
  <c r="AR25" i="18" s="1"/>
  <c r="AR26" i="18" s="1"/>
  <c r="AR27" i="18" s="1"/>
  <c r="AR28" i="18" s="1"/>
  <c r="AR29" i="18" s="1"/>
  <c r="AR30" i="18" s="1"/>
  <c r="AR31" i="18" s="1"/>
  <c r="AQ7" i="18"/>
  <c r="AP7" i="18" s="1"/>
  <c r="AP8" i="18" s="1"/>
  <c r="AP9" i="18" s="1"/>
  <c r="AP10" i="18" s="1"/>
  <c r="AP11" i="18" s="1"/>
  <c r="AP12" i="18" s="1"/>
  <c r="AP13" i="18" s="1"/>
  <c r="AP14" i="18" s="1"/>
  <c r="AP15" i="18" s="1"/>
  <c r="AP16" i="18" s="1"/>
  <c r="AP17" i="18" s="1"/>
  <c r="AP18" i="18" s="1"/>
  <c r="AP19" i="18" s="1"/>
  <c r="AP20" i="18" s="1"/>
  <c r="AP21" i="18" s="1"/>
  <c r="AP22" i="18" s="1"/>
  <c r="AP23" i="18" s="1"/>
  <c r="AP24" i="18" s="1"/>
  <c r="AP25" i="18" s="1"/>
  <c r="AP26" i="18" s="1"/>
  <c r="AP27" i="18" s="1"/>
  <c r="AP28" i="18" s="1"/>
  <c r="AP29" i="18" s="1"/>
  <c r="AP30" i="18" s="1"/>
  <c r="AP31" i="18" s="1"/>
  <c r="AO7" i="18"/>
  <c r="AN7" i="18" s="1"/>
  <c r="AN8" i="18" s="1"/>
  <c r="AN9" i="18" s="1"/>
  <c r="AN10" i="18" s="1"/>
  <c r="AN11" i="18" s="1"/>
  <c r="AN12" i="18" s="1"/>
  <c r="AN13" i="18" s="1"/>
  <c r="AN14" i="18" s="1"/>
  <c r="AN15" i="18" s="1"/>
  <c r="AN16" i="18" s="1"/>
  <c r="AN17" i="18" s="1"/>
  <c r="AN18" i="18" s="1"/>
  <c r="AN19" i="18" s="1"/>
  <c r="AN20" i="18" s="1"/>
  <c r="AN21" i="18" s="1"/>
  <c r="AN22" i="18" s="1"/>
  <c r="AN23" i="18" s="1"/>
  <c r="AN24" i="18" s="1"/>
  <c r="AN25" i="18" s="1"/>
  <c r="AN26" i="18" s="1"/>
  <c r="AN27" i="18" s="1"/>
  <c r="AN28" i="18" s="1"/>
  <c r="AN29" i="18" s="1"/>
  <c r="AN30" i="18" s="1"/>
  <c r="AN31" i="18" s="1"/>
  <c r="AM7" i="18"/>
  <c r="AL7" i="18"/>
  <c r="AL8" i="18" s="1"/>
  <c r="AL9" i="18" s="1"/>
  <c r="AL10" i="18" s="1"/>
  <c r="AL11" i="18" s="1"/>
  <c r="AL12" i="18" s="1"/>
  <c r="AL13" i="18" s="1"/>
  <c r="AL14" i="18" s="1"/>
  <c r="AL15" i="18" s="1"/>
  <c r="AL16" i="18" s="1"/>
  <c r="AL17" i="18" s="1"/>
  <c r="AL18" i="18" s="1"/>
  <c r="AL19" i="18" s="1"/>
  <c r="AL20" i="18" s="1"/>
  <c r="AL21" i="18" s="1"/>
  <c r="AL22" i="18" s="1"/>
  <c r="AL23" i="18" s="1"/>
  <c r="AL24" i="18" s="1"/>
  <c r="AL25" i="18" s="1"/>
  <c r="AL26" i="18" s="1"/>
  <c r="AL27" i="18" s="1"/>
  <c r="AL28" i="18" s="1"/>
  <c r="AL29" i="18" s="1"/>
  <c r="AL30" i="18" s="1"/>
  <c r="AL31" i="18" s="1"/>
  <c r="AK7" i="18"/>
  <c r="AJ7" i="18" s="1"/>
  <c r="AJ8" i="18" s="1"/>
  <c r="AJ9" i="18" s="1"/>
  <c r="AJ10" i="18" s="1"/>
  <c r="AJ11" i="18" s="1"/>
  <c r="AJ12" i="18" s="1"/>
  <c r="AJ13" i="18" s="1"/>
  <c r="AJ14" i="18" s="1"/>
  <c r="AJ15" i="18" s="1"/>
  <c r="AJ16" i="18" s="1"/>
  <c r="AJ17" i="18" s="1"/>
  <c r="AJ18" i="18" s="1"/>
  <c r="AJ19" i="18" s="1"/>
  <c r="AJ20" i="18" s="1"/>
  <c r="AJ21" i="18" s="1"/>
  <c r="AJ22" i="18" s="1"/>
  <c r="AJ23" i="18" s="1"/>
  <c r="AJ24" i="18" s="1"/>
  <c r="AJ25" i="18" s="1"/>
  <c r="AJ26" i="18" s="1"/>
  <c r="AJ27" i="18" s="1"/>
  <c r="AJ28" i="18" s="1"/>
  <c r="AJ29" i="18" s="1"/>
  <c r="AJ30" i="18" s="1"/>
  <c r="AJ31" i="18" s="1"/>
  <c r="AI7" i="18"/>
  <c r="AH7" i="18" s="1"/>
  <c r="AH8" i="18" s="1"/>
  <c r="AH9" i="18" s="1"/>
  <c r="AH10" i="18" s="1"/>
  <c r="AH11" i="18" s="1"/>
  <c r="AH12" i="18" s="1"/>
  <c r="AH13" i="18" s="1"/>
  <c r="AH14" i="18" s="1"/>
  <c r="AH15" i="18" s="1"/>
  <c r="AH16" i="18" s="1"/>
  <c r="AH17" i="18" s="1"/>
  <c r="AH18" i="18" s="1"/>
  <c r="AH19" i="18" s="1"/>
  <c r="AH20" i="18" s="1"/>
  <c r="AH21" i="18" s="1"/>
  <c r="AH22" i="18" s="1"/>
  <c r="AH23" i="18" s="1"/>
  <c r="AH24" i="18" s="1"/>
  <c r="AH25" i="18" s="1"/>
  <c r="AH26" i="18" s="1"/>
  <c r="AH27" i="18" s="1"/>
  <c r="AH28" i="18" s="1"/>
  <c r="AH29" i="18" s="1"/>
  <c r="AH30" i="18" s="1"/>
  <c r="AH31" i="18" s="1"/>
  <c r="AG7" i="18"/>
  <c r="AF7" i="18" s="1"/>
  <c r="AF8" i="18" s="1"/>
  <c r="AF9" i="18" s="1"/>
  <c r="AF10" i="18" s="1"/>
  <c r="AF11" i="18" s="1"/>
  <c r="AF12" i="18" s="1"/>
  <c r="AF13" i="18" s="1"/>
  <c r="AF14" i="18" s="1"/>
  <c r="AF15" i="18" s="1"/>
  <c r="AF16" i="18" s="1"/>
  <c r="AF17" i="18" s="1"/>
  <c r="AF18" i="18" s="1"/>
  <c r="AF19" i="18" s="1"/>
  <c r="AF20" i="18" s="1"/>
  <c r="AF21" i="18" s="1"/>
  <c r="AF22" i="18" s="1"/>
  <c r="AF23" i="18" s="1"/>
  <c r="AF24" i="18" s="1"/>
  <c r="AF25" i="18" s="1"/>
  <c r="AF26" i="18" s="1"/>
  <c r="AF27" i="18" s="1"/>
  <c r="AF28" i="18" s="1"/>
  <c r="AF29" i="18" s="1"/>
  <c r="AF30" i="18" s="1"/>
  <c r="AF31" i="18" s="1"/>
  <c r="AE7" i="18"/>
  <c r="AD7" i="18" s="1"/>
  <c r="AD8" i="18" s="1"/>
  <c r="AD9" i="18" s="1"/>
  <c r="AD10" i="18" s="1"/>
  <c r="AD11" i="18" s="1"/>
  <c r="AD12" i="18" s="1"/>
  <c r="AD13" i="18" s="1"/>
  <c r="AD14" i="18" s="1"/>
  <c r="AD15" i="18" s="1"/>
  <c r="AD16" i="18" s="1"/>
  <c r="AD17" i="18" s="1"/>
  <c r="AD18" i="18" s="1"/>
  <c r="AD19" i="18" s="1"/>
  <c r="AD20" i="18" s="1"/>
  <c r="AD21" i="18" s="1"/>
  <c r="AD22" i="18" s="1"/>
  <c r="AD23" i="18" s="1"/>
  <c r="AD24" i="18" s="1"/>
  <c r="AD25" i="18" s="1"/>
  <c r="AD26" i="18" s="1"/>
  <c r="AD27" i="18" s="1"/>
  <c r="AD28" i="18" s="1"/>
  <c r="AD29" i="18" s="1"/>
  <c r="AD30" i="18" s="1"/>
  <c r="AD31" i="18" s="1"/>
  <c r="AC7" i="18"/>
  <c r="AB7" i="18" s="1"/>
  <c r="AB8" i="18" s="1"/>
  <c r="AB9" i="18" s="1"/>
  <c r="AB10" i="18" s="1"/>
  <c r="AB11" i="18" s="1"/>
  <c r="AB12" i="18" s="1"/>
  <c r="AB13" i="18" s="1"/>
  <c r="AB14" i="18" s="1"/>
  <c r="AB15" i="18" s="1"/>
  <c r="AB16" i="18" s="1"/>
  <c r="AB17" i="18" s="1"/>
  <c r="AB18" i="18" s="1"/>
  <c r="AB19" i="18" s="1"/>
  <c r="AB20" i="18" s="1"/>
  <c r="AB21" i="18" s="1"/>
  <c r="AB22" i="18" s="1"/>
  <c r="AB23" i="18" s="1"/>
  <c r="AB24" i="18" s="1"/>
  <c r="AB25" i="18" s="1"/>
  <c r="AB26" i="18" s="1"/>
  <c r="AB27" i="18" s="1"/>
  <c r="AB28" i="18" s="1"/>
  <c r="AB29" i="18" s="1"/>
  <c r="AB30" i="18" s="1"/>
  <c r="AB31" i="18" s="1"/>
  <c r="AA7" i="18"/>
  <c r="Z7" i="18" s="1"/>
  <c r="Z8" i="18" s="1"/>
  <c r="Z9" i="18" s="1"/>
  <c r="Z10" i="18" s="1"/>
  <c r="Z11" i="18" s="1"/>
  <c r="Z12" i="18" s="1"/>
  <c r="Z13" i="18" s="1"/>
  <c r="Z14" i="18" s="1"/>
  <c r="Z15" i="18" s="1"/>
  <c r="Z16" i="18" s="1"/>
  <c r="Z17" i="18" s="1"/>
  <c r="Z18" i="18" s="1"/>
  <c r="Z19" i="18" s="1"/>
  <c r="Z20" i="18" s="1"/>
  <c r="Z21" i="18" s="1"/>
  <c r="Z22" i="18" s="1"/>
  <c r="Z23" i="18" s="1"/>
  <c r="Z24" i="18" s="1"/>
  <c r="Z25" i="18" s="1"/>
  <c r="Z26" i="18" s="1"/>
  <c r="Z27" i="18" s="1"/>
  <c r="Z28" i="18" s="1"/>
  <c r="Z29" i="18" s="1"/>
  <c r="Z30" i="18" s="1"/>
  <c r="Z31" i="18" s="1"/>
  <c r="Y7" i="18"/>
  <c r="X7" i="18" s="1"/>
  <c r="X8" i="18" s="1"/>
  <c r="X9" i="18" s="1"/>
  <c r="X10" i="18" s="1"/>
  <c r="X11" i="18" s="1"/>
  <c r="X12" i="18" s="1"/>
  <c r="X13" i="18" s="1"/>
  <c r="X14" i="18" s="1"/>
  <c r="X15" i="18" s="1"/>
  <c r="X16" i="18" s="1"/>
  <c r="X17" i="18" s="1"/>
  <c r="X18" i="18" s="1"/>
  <c r="X19" i="18" s="1"/>
  <c r="X20" i="18" s="1"/>
  <c r="X21" i="18" s="1"/>
  <c r="X22" i="18" s="1"/>
  <c r="X23" i="18" s="1"/>
  <c r="X24" i="18" s="1"/>
  <c r="X25" i="18" s="1"/>
  <c r="X26" i="18" s="1"/>
  <c r="X27" i="18" s="1"/>
  <c r="X28" i="18" s="1"/>
  <c r="X29" i="18" s="1"/>
  <c r="X30" i="18" s="1"/>
  <c r="X31" i="18" s="1"/>
  <c r="W7" i="18"/>
  <c r="V7" i="18" s="1"/>
  <c r="V8" i="18" s="1"/>
  <c r="V9" i="18" s="1"/>
  <c r="V10" i="18" s="1"/>
  <c r="V11" i="18" s="1"/>
  <c r="V12" i="18" s="1"/>
  <c r="V13" i="18" s="1"/>
  <c r="V14" i="18" s="1"/>
  <c r="V15" i="18" s="1"/>
  <c r="V16" i="18" s="1"/>
  <c r="V17" i="18" s="1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V28" i="18" s="1"/>
  <c r="V29" i="18" s="1"/>
  <c r="V30" i="18" s="1"/>
  <c r="V31" i="18" s="1"/>
  <c r="U7" i="18"/>
  <c r="T7" i="18" s="1"/>
  <c r="T8" i="18" s="1"/>
  <c r="T9" i="18" s="1"/>
  <c r="T10" i="18" s="1"/>
  <c r="T11" i="18" s="1"/>
  <c r="T12" i="18" s="1"/>
  <c r="T13" i="18" s="1"/>
  <c r="T14" i="18" s="1"/>
  <c r="T15" i="18" s="1"/>
  <c r="T16" i="18" s="1"/>
  <c r="T17" i="18" s="1"/>
  <c r="T18" i="18" s="1"/>
  <c r="T19" i="18" s="1"/>
  <c r="T20" i="18" s="1"/>
  <c r="T21" i="18" s="1"/>
  <c r="T22" i="18" s="1"/>
  <c r="T23" i="18" s="1"/>
  <c r="T24" i="18" s="1"/>
  <c r="T25" i="18" s="1"/>
  <c r="T26" i="18" s="1"/>
  <c r="T27" i="18" s="1"/>
  <c r="T28" i="18" s="1"/>
  <c r="T29" i="18" s="1"/>
  <c r="T30" i="18" s="1"/>
  <c r="T31" i="18" s="1"/>
  <c r="S7" i="18"/>
  <c r="R7" i="18" s="1"/>
  <c r="R8" i="18" s="1"/>
  <c r="R9" i="18" s="1"/>
  <c r="R10" i="18" s="1"/>
  <c r="R11" i="18" s="1"/>
  <c r="R12" i="18" s="1"/>
  <c r="R13" i="18" s="1"/>
  <c r="R14" i="18" s="1"/>
  <c r="R15" i="18" s="1"/>
  <c r="R16" i="18" s="1"/>
  <c r="R17" i="18" s="1"/>
  <c r="R18" i="18" s="1"/>
  <c r="R19" i="18" s="1"/>
  <c r="R20" i="18" s="1"/>
  <c r="R21" i="18" s="1"/>
  <c r="R22" i="18" s="1"/>
  <c r="R23" i="18" s="1"/>
  <c r="R24" i="18" s="1"/>
  <c r="R25" i="18" s="1"/>
  <c r="R26" i="18" s="1"/>
  <c r="R27" i="18" s="1"/>
  <c r="R28" i="18" s="1"/>
  <c r="R29" i="18" s="1"/>
  <c r="R30" i="18" s="1"/>
  <c r="R31" i="18" s="1"/>
  <c r="Q7" i="18"/>
  <c r="P7" i="18" s="1"/>
  <c r="P8" i="18" s="1"/>
  <c r="P9" i="18" s="1"/>
  <c r="P10" i="18" s="1"/>
  <c r="P11" i="18" s="1"/>
  <c r="P12" i="18" s="1"/>
  <c r="P13" i="18" s="1"/>
  <c r="P14" i="18" s="1"/>
  <c r="P15" i="18" s="1"/>
  <c r="P16" i="18" s="1"/>
  <c r="P17" i="18" s="1"/>
  <c r="P18" i="18" s="1"/>
  <c r="P19" i="18" s="1"/>
  <c r="P20" i="18" s="1"/>
  <c r="P21" i="18" s="1"/>
  <c r="P22" i="18" s="1"/>
  <c r="P23" i="18" s="1"/>
  <c r="P24" i="18" s="1"/>
  <c r="P25" i="18" s="1"/>
  <c r="P26" i="18" s="1"/>
  <c r="P27" i="18" s="1"/>
  <c r="P28" i="18" s="1"/>
  <c r="P29" i="18" s="1"/>
  <c r="P30" i="18" s="1"/>
  <c r="P31" i="18" s="1"/>
  <c r="O7" i="18"/>
  <c r="N7" i="18"/>
  <c r="N8" i="18" s="1"/>
  <c r="N9" i="18" s="1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N30" i="18" s="1"/>
  <c r="N31" i="18" s="1"/>
  <c r="M7" i="18"/>
  <c r="L7" i="18" s="1"/>
  <c r="L8" i="18" s="1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K7" i="18"/>
  <c r="J7" i="18" s="1"/>
  <c r="J8" i="18" s="1"/>
  <c r="J9" i="18" s="1"/>
  <c r="J10" i="18" s="1"/>
  <c r="J11" i="18" s="1"/>
  <c r="J12" i="18" s="1"/>
  <c r="J13" i="18" s="1"/>
  <c r="J14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J30" i="18" s="1"/>
  <c r="J31" i="18" s="1"/>
  <c r="I7" i="18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G7" i="18"/>
  <c r="F7" i="18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E7" i="18"/>
  <c r="D7" i="18" s="1"/>
  <c r="D8" i="18" s="1"/>
  <c r="CC32" i="17"/>
  <c r="CB32" i="17"/>
  <c r="CA32" i="17"/>
  <c r="BY32" i="17"/>
  <c r="BW32" i="17"/>
  <c r="BU32" i="17"/>
  <c r="BS32" i="17"/>
  <c r="BQ32" i="17"/>
  <c r="BO32" i="17"/>
  <c r="BM32" i="17"/>
  <c r="BK32" i="17"/>
  <c r="BI32" i="17"/>
  <c r="BG32" i="17"/>
  <c r="BE32" i="17"/>
  <c r="BC32" i="17"/>
  <c r="BA32" i="17"/>
  <c r="AY32" i="17"/>
  <c r="AW32" i="17"/>
  <c r="AU32" i="17"/>
  <c r="AS32" i="17"/>
  <c r="AQ32" i="17"/>
  <c r="AO32" i="17"/>
  <c r="AM32" i="17"/>
  <c r="AK32" i="17"/>
  <c r="AI32" i="17"/>
  <c r="AG32" i="17"/>
  <c r="AE32" i="17"/>
  <c r="AC32" i="17"/>
  <c r="AA32" i="17"/>
  <c r="Y32" i="17"/>
  <c r="W32" i="17"/>
  <c r="U32" i="17"/>
  <c r="S32" i="17"/>
  <c r="Q32" i="17"/>
  <c r="O32" i="17"/>
  <c r="M32" i="17"/>
  <c r="K32" i="17"/>
  <c r="I32" i="17"/>
  <c r="G32" i="17"/>
  <c r="E32" i="17"/>
  <c r="BP23" i="17"/>
  <c r="BP24" i="17" s="1"/>
  <c r="BP25" i="17" s="1"/>
  <c r="BP26" i="17" s="1"/>
  <c r="BP27" i="17" s="1"/>
  <c r="BP28" i="17" s="1"/>
  <c r="BP29" i="17" s="1"/>
  <c r="BP30" i="17" s="1"/>
  <c r="BP31" i="17" s="1"/>
  <c r="BX9" i="17"/>
  <c r="BX10" i="17" s="1"/>
  <c r="BX11" i="17" s="1"/>
  <c r="BX12" i="17" s="1"/>
  <c r="BX13" i="17" s="1"/>
  <c r="BX14" i="17" s="1"/>
  <c r="BX15" i="17" s="1"/>
  <c r="BX16" i="17" s="1"/>
  <c r="BX17" i="17" s="1"/>
  <c r="BX18" i="17" s="1"/>
  <c r="BX20" i="17" s="1"/>
  <c r="BX21" i="17" s="1"/>
  <c r="BX22" i="17" s="1"/>
  <c r="BX23" i="17" s="1"/>
  <c r="BX24" i="17" s="1"/>
  <c r="BX25" i="17" s="1"/>
  <c r="BX26" i="17" s="1"/>
  <c r="BX27" i="17" s="1"/>
  <c r="BX28" i="17" s="1"/>
  <c r="BX29" i="17" s="1"/>
  <c r="BX30" i="17" s="1"/>
  <c r="BX31" i="17" s="1"/>
  <c r="BV9" i="17"/>
  <c r="BV10" i="17" s="1"/>
  <c r="BV11" i="17" s="1"/>
  <c r="BV12" i="17" s="1"/>
  <c r="BV13" i="17" s="1"/>
  <c r="BV14" i="17" s="1"/>
  <c r="BV15" i="17" s="1"/>
  <c r="BV16" i="17" s="1"/>
  <c r="BV17" i="17" s="1"/>
  <c r="BV18" i="17" s="1"/>
  <c r="BV20" i="17" s="1"/>
  <c r="BV21" i="17" s="1"/>
  <c r="BV22" i="17" s="1"/>
  <c r="BV23" i="17" s="1"/>
  <c r="BV24" i="17" s="1"/>
  <c r="BV25" i="17" s="1"/>
  <c r="BV26" i="17" s="1"/>
  <c r="BV27" i="17" s="1"/>
  <c r="BV28" i="17" s="1"/>
  <c r="BV29" i="17" s="1"/>
  <c r="BV30" i="17" s="1"/>
  <c r="BV31" i="17" s="1"/>
  <c r="BT9" i="17"/>
  <c r="BT10" i="17" s="1"/>
  <c r="BT11" i="17" s="1"/>
  <c r="BT12" i="17" s="1"/>
  <c r="BT13" i="17" s="1"/>
  <c r="BT14" i="17" s="1"/>
  <c r="BT15" i="17" s="1"/>
  <c r="BT16" i="17" s="1"/>
  <c r="BT17" i="17" s="1"/>
  <c r="BT18" i="17" s="1"/>
  <c r="BT20" i="17" s="1"/>
  <c r="BT21" i="17" s="1"/>
  <c r="BT22" i="17" s="1"/>
  <c r="BT23" i="17" s="1"/>
  <c r="BT24" i="17" s="1"/>
  <c r="BT25" i="17" s="1"/>
  <c r="BT26" i="17" s="1"/>
  <c r="BT27" i="17" s="1"/>
  <c r="BT28" i="17" s="1"/>
  <c r="BT29" i="17" s="1"/>
  <c r="BT30" i="17" s="1"/>
  <c r="BT31" i="17" s="1"/>
  <c r="CA7" i="17"/>
  <c r="BZ7" i="17" s="1"/>
  <c r="BZ8" i="17" s="1"/>
  <c r="BZ9" i="17" s="1"/>
  <c r="BZ10" i="17" s="1"/>
  <c r="BZ11" i="17" s="1"/>
  <c r="BZ12" i="17" s="1"/>
  <c r="BZ13" i="17" s="1"/>
  <c r="BZ14" i="17" s="1"/>
  <c r="BZ15" i="17" s="1"/>
  <c r="BZ16" i="17" s="1"/>
  <c r="BZ17" i="17" s="1"/>
  <c r="BZ18" i="17" s="1"/>
  <c r="BZ19" i="17" s="1"/>
  <c r="BZ20" i="17" s="1"/>
  <c r="BZ21" i="17" s="1"/>
  <c r="BZ22" i="17" s="1"/>
  <c r="BZ23" i="17" s="1"/>
  <c r="BZ24" i="17" s="1"/>
  <c r="BZ25" i="17" s="1"/>
  <c r="BZ26" i="17" s="1"/>
  <c r="BZ27" i="17" s="1"/>
  <c r="BZ28" i="17" s="1"/>
  <c r="BZ29" i="17" s="1"/>
  <c r="BZ30" i="17" s="1"/>
  <c r="BZ31" i="17" s="1"/>
  <c r="BY7" i="17"/>
  <c r="BX7" i="17" s="1"/>
  <c r="BW7" i="17"/>
  <c r="BV7" i="17" s="1"/>
  <c r="BU7" i="17"/>
  <c r="BT7" i="17" s="1"/>
  <c r="BS7" i="17"/>
  <c r="BR7" i="17" s="1"/>
  <c r="BR8" i="17" s="1"/>
  <c r="BR9" i="17" s="1"/>
  <c r="BR10" i="17" s="1"/>
  <c r="BR11" i="17" s="1"/>
  <c r="BR12" i="17" s="1"/>
  <c r="BR13" i="17" s="1"/>
  <c r="BR14" i="17" s="1"/>
  <c r="BR15" i="17" s="1"/>
  <c r="BR16" i="17" s="1"/>
  <c r="BR17" i="17" s="1"/>
  <c r="BR18" i="17" s="1"/>
  <c r="BR19" i="17" s="1"/>
  <c r="BR20" i="17" s="1"/>
  <c r="BR21" i="17" s="1"/>
  <c r="BR22" i="17" s="1"/>
  <c r="BR23" i="17" s="1"/>
  <c r="BR24" i="17" s="1"/>
  <c r="BR25" i="17" s="1"/>
  <c r="BR26" i="17" s="1"/>
  <c r="BR27" i="17" s="1"/>
  <c r="BR28" i="17" s="1"/>
  <c r="BR29" i="17" s="1"/>
  <c r="BR30" i="17" s="1"/>
  <c r="BR31" i="17" s="1"/>
  <c r="BQ7" i="17"/>
  <c r="BP7" i="17" s="1"/>
  <c r="BP8" i="17" s="1"/>
  <c r="BP9" i="17" s="1"/>
  <c r="BP10" i="17" s="1"/>
  <c r="BP11" i="17" s="1"/>
  <c r="BP12" i="17" s="1"/>
  <c r="BP13" i="17" s="1"/>
  <c r="BP14" i="17" s="1"/>
  <c r="BP15" i="17" s="1"/>
  <c r="BP16" i="17" s="1"/>
  <c r="BP17" i="17" s="1"/>
  <c r="BP18" i="17" s="1"/>
  <c r="BP19" i="17" s="1"/>
  <c r="BP20" i="17" s="1"/>
  <c r="BP21" i="17" s="1"/>
  <c r="BO7" i="17"/>
  <c r="BN7" i="17" s="1"/>
  <c r="BN8" i="17" s="1"/>
  <c r="BN9" i="17" s="1"/>
  <c r="BN10" i="17" s="1"/>
  <c r="BN11" i="17" s="1"/>
  <c r="BN12" i="17" s="1"/>
  <c r="BN13" i="17" s="1"/>
  <c r="BN14" i="17" s="1"/>
  <c r="BN15" i="17" s="1"/>
  <c r="BN16" i="17" s="1"/>
  <c r="BN17" i="17" s="1"/>
  <c r="BN18" i="17" s="1"/>
  <c r="BN19" i="17" s="1"/>
  <c r="BN20" i="17" s="1"/>
  <c r="BN21" i="17" s="1"/>
  <c r="BN22" i="17" s="1"/>
  <c r="BN23" i="17" s="1"/>
  <c r="BN24" i="17" s="1"/>
  <c r="BN25" i="17" s="1"/>
  <c r="BN26" i="17" s="1"/>
  <c r="BN27" i="17" s="1"/>
  <c r="BN28" i="17" s="1"/>
  <c r="BN29" i="17" s="1"/>
  <c r="BN30" i="17" s="1"/>
  <c r="BN31" i="17" s="1"/>
  <c r="BM7" i="17"/>
  <c r="BL7" i="17" s="1"/>
  <c r="BL8" i="17" s="1"/>
  <c r="BL9" i="17" s="1"/>
  <c r="BL10" i="17" s="1"/>
  <c r="BL11" i="17" s="1"/>
  <c r="BL12" i="17" s="1"/>
  <c r="BL13" i="17" s="1"/>
  <c r="BL14" i="17" s="1"/>
  <c r="BL15" i="17" s="1"/>
  <c r="BL16" i="17" s="1"/>
  <c r="BL17" i="17" s="1"/>
  <c r="BL18" i="17" s="1"/>
  <c r="BL19" i="17" s="1"/>
  <c r="BL20" i="17" s="1"/>
  <c r="BL21" i="17" s="1"/>
  <c r="BL22" i="17" s="1"/>
  <c r="BL23" i="17" s="1"/>
  <c r="BL24" i="17" s="1"/>
  <c r="BL25" i="17" s="1"/>
  <c r="BL26" i="17" s="1"/>
  <c r="BL27" i="17" s="1"/>
  <c r="BL28" i="17" s="1"/>
  <c r="BL29" i="17" s="1"/>
  <c r="BL30" i="17" s="1"/>
  <c r="BL31" i="17" s="1"/>
  <c r="BK7" i="17"/>
  <c r="BJ7" i="17" s="1"/>
  <c r="BJ8" i="17" s="1"/>
  <c r="BJ9" i="17" s="1"/>
  <c r="BJ10" i="17" s="1"/>
  <c r="BJ11" i="17" s="1"/>
  <c r="BJ12" i="17" s="1"/>
  <c r="BJ13" i="17" s="1"/>
  <c r="BJ14" i="17" s="1"/>
  <c r="BJ15" i="17" s="1"/>
  <c r="BJ16" i="17" s="1"/>
  <c r="BJ17" i="17" s="1"/>
  <c r="BJ18" i="17" s="1"/>
  <c r="BJ19" i="17" s="1"/>
  <c r="BJ20" i="17" s="1"/>
  <c r="BJ21" i="17" s="1"/>
  <c r="BJ22" i="17" s="1"/>
  <c r="BJ23" i="17" s="1"/>
  <c r="BJ24" i="17" s="1"/>
  <c r="BJ25" i="17" s="1"/>
  <c r="BJ26" i="17" s="1"/>
  <c r="BJ27" i="17" s="1"/>
  <c r="BJ28" i="17" s="1"/>
  <c r="BJ29" i="17" s="1"/>
  <c r="BJ30" i="17" s="1"/>
  <c r="BJ31" i="17" s="1"/>
  <c r="BI7" i="17"/>
  <c r="BH7" i="17" s="1"/>
  <c r="BH8" i="17" s="1"/>
  <c r="BH9" i="17" s="1"/>
  <c r="BH10" i="17" s="1"/>
  <c r="BH11" i="17" s="1"/>
  <c r="BH12" i="17" s="1"/>
  <c r="BH13" i="17" s="1"/>
  <c r="BH14" i="17" s="1"/>
  <c r="BH15" i="17" s="1"/>
  <c r="BH16" i="17" s="1"/>
  <c r="BH17" i="17" s="1"/>
  <c r="BH18" i="17" s="1"/>
  <c r="BH19" i="17" s="1"/>
  <c r="BH20" i="17" s="1"/>
  <c r="BH21" i="17" s="1"/>
  <c r="BH22" i="17" s="1"/>
  <c r="BH23" i="17" s="1"/>
  <c r="BH24" i="17" s="1"/>
  <c r="BH25" i="17" s="1"/>
  <c r="BH26" i="17" s="1"/>
  <c r="BH27" i="17" s="1"/>
  <c r="BH28" i="17" s="1"/>
  <c r="BH29" i="17" s="1"/>
  <c r="BH30" i="17" s="1"/>
  <c r="BH31" i="17" s="1"/>
  <c r="BG7" i="17"/>
  <c r="BF7" i="17" s="1"/>
  <c r="BF8" i="17" s="1"/>
  <c r="BF9" i="17" s="1"/>
  <c r="BF10" i="17" s="1"/>
  <c r="BF11" i="17" s="1"/>
  <c r="BF12" i="17" s="1"/>
  <c r="BF13" i="17" s="1"/>
  <c r="BF14" i="17" s="1"/>
  <c r="BF15" i="17" s="1"/>
  <c r="BF16" i="17" s="1"/>
  <c r="BF17" i="17" s="1"/>
  <c r="BF18" i="17" s="1"/>
  <c r="BF19" i="17" s="1"/>
  <c r="BF20" i="17" s="1"/>
  <c r="BF21" i="17" s="1"/>
  <c r="BF22" i="17" s="1"/>
  <c r="BF23" i="17" s="1"/>
  <c r="BF24" i="17" s="1"/>
  <c r="BF25" i="17" s="1"/>
  <c r="BF26" i="17" s="1"/>
  <c r="BF27" i="17" s="1"/>
  <c r="BF28" i="17" s="1"/>
  <c r="BF29" i="17" s="1"/>
  <c r="BF30" i="17" s="1"/>
  <c r="BF31" i="17" s="1"/>
  <c r="BE7" i="17"/>
  <c r="BD7" i="17"/>
  <c r="BD8" i="17" s="1"/>
  <c r="BD9" i="17" s="1"/>
  <c r="BD10" i="17" s="1"/>
  <c r="BD11" i="17" s="1"/>
  <c r="BD12" i="17" s="1"/>
  <c r="BD13" i="17" s="1"/>
  <c r="BD14" i="17" s="1"/>
  <c r="BD15" i="17" s="1"/>
  <c r="BD16" i="17" s="1"/>
  <c r="BD17" i="17" s="1"/>
  <c r="BD18" i="17" s="1"/>
  <c r="BD19" i="17" s="1"/>
  <c r="BD20" i="17" s="1"/>
  <c r="BD21" i="17" s="1"/>
  <c r="BD22" i="17" s="1"/>
  <c r="BD23" i="17" s="1"/>
  <c r="BD24" i="17" s="1"/>
  <c r="BD25" i="17" s="1"/>
  <c r="BD26" i="17" s="1"/>
  <c r="BD27" i="17" s="1"/>
  <c r="BD28" i="17" s="1"/>
  <c r="BD29" i="17" s="1"/>
  <c r="BD30" i="17" s="1"/>
  <c r="BD31" i="17" s="1"/>
  <c r="BC7" i="17"/>
  <c r="BB7" i="17" s="1"/>
  <c r="BB8" i="17" s="1"/>
  <c r="BB9" i="17" s="1"/>
  <c r="BB10" i="17" s="1"/>
  <c r="BB11" i="17" s="1"/>
  <c r="BB12" i="17" s="1"/>
  <c r="BB13" i="17" s="1"/>
  <c r="BB14" i="17" s="1"/>
  <c r="BB15" i="17" s="1"/>
  <c r="BB16" i="17" s="1"/>
  <c r="BB17" i="17" s="1"/>
  <c r="BB18" i="17" s="1"/>
  <c r="BB19" i="17" s="1"/>
  <c r="BB20" i="17" s="1"/>
  <c r="BB21" i="17" s="1"/>
  <c r="BB22" i="17" s="1"/>
  <c r="BB23" i="17" s="1"/>
  <c r="BB24" i="17" s="1"/>
  <c r="BB25" i="17" s="1"/>
  <c r="BB26" i="17" s="1"/>
  <c r="BB27" i="17" s="1"/>
  <c r="BB28" i="17" s="1"/>
  <c r="BB29" i="17" s="1"/>
  <c r="BB30" i="17" s="1"/>
  <c r="BB31" i="17" s="1"/>
  <c r="BA7" i="17"/>
  <c r="AZ7" i="17" s="1"/>
  <c r="AZ8" i="17" s="1"/>
  <c r="AZ9" i="17" s="1"/>
  <c r="AZ10" i="17" s="1"/>
  <c r="AZ11" i="17" s="1"/>
  <c r="AZ12" i="17" s="1"/>
  <c r="AZ13" i="17" s="1"/>
  <c r="AZ14" i="17" s="1"/>
  <c r="AZ15" i="17" s="1"/>
  <c r="AZ16" i="17" s="1"/>
  <c r="AZ17" i="17" s="1"/>
  <c r="AZ18" i="17" s="1"/>
  <c r="AZ19" i="17" s="1"/>
  <c r="AZ20" i="17" s="1"/>
  <c r="AZ21" i="17" s="1"/>
  <c r="AZ22" i="17" s="1"/>
  <c r="AZ23" i="17" s="1"/>
  <c r="AZ24" i="17" s="1"/>
  <c r="AZ25" i="17" s="1"/>
  <c r="AZ26" i="17" s="1"/>
  <c r="AZ27" i="17" s="1"/>
  <c r="AZ28" i="17" s="1"/>
  <c r="AZ29" i="17" s="1"/>
  <c r="AZ30" i="17" s="1"/>
  <c r="AZ31" i="17" s="1"/>
  <c r="AY7" i="17"/>
  <c r="AX7" i="17" s="1"/>
  <c r="AX8" i="17" s="1"/>
  <c r="AX9" i="17" s="1"/>
  <c r="AX10" i="17" s="1"/>
  <c r="AX11" i="17" s="1"/>
  <c r="AX12" i="17" s="1"/>
  <c r="AX13" i="17" s="1"/>
  <c r="AX14" i="17" s="1"/>
  <c r="AX15" i="17" s="1"/>
  <c r="AX16" i="17" s="1"/>
  <c r="AX17" i="17" s="1"/>
  <c r="AX18" i="17" s="1"/>
  <c r="AX19" i="17" s="1"/>
  <c r="AX20" i="17" s="1"/>
  <c r="AX21" i="17" s="1"/>
  <c r="AX22" i="17" s="1"/>
  <c r="AX23" i="17" s="1"/>
  <c r="AX24" i="17" s="1"/>
  <c r="AX25" i="17" s="1"/>
  <c r="AX26" i="17" s="1"/>
  <c r="AX27" i="17" s="1"/>
  <c r="AX28" i="17" s="1"/>
  <c r="AX29" i="17" s="1"/>
  <c r="AX30" i="17" s="1"/>
  <c r="AX31" i="17" s="1"/>
  <c r="AW7" i="17"/>
  <c r="AV7" i="17" s="1"/>
  <c r="AV8" i="17" s="1"/>
  <c r="AV9" i="17" s="1"/>
  <c r="AV10" i="17" s="1"/>
  <c r="AV11" i="17" s="1"/>
  <c r="AV12" i="17" s="1"/>
  <c r="AV13" i="17" s="1"/>
  <c r="AV14" i="17" s="1"/>
  <c r="AV15" i="17" s="1"/>
  <c r="AV16" i="17" s="1"/>
  <c r="AV17" i="17" s="1"/>
  <c r="AV18" i="17" s="1"/>
  <c r="AV19" i="17" s="1"/>
  <c r="AV20" i="17" s="1"/>
  <c r="AV21" i="17" s="1"/>
  <c r="AV22" i="17" s="1"/>
  <c r="AV23" i="17" s="1"/>
  <c r="AV24" i="17" s="1"/>
  <c r="AV25" i="17" s="1"/>
  <c r="AV26" i="17" s="1"/>
  <c r="AV27" i="17" s="1"/>
  <c r="AV28" i="17" s="1"/>
  <c r="AV29" i="17" s="1"/>
  <c r="AV30" i="17" s="1"/>
  <c r="AV31" i="17" s="1"/>
  <c r="AU7" i="17"/>
  <c r="AT7" i="17" s="1"/>
  <c r="AT8" i="17" s="1"/>
  <c r="AT9" i="17" s="1"/>
  <c r="AT10" i="17" s="1"/>
  <c r="AT11" i="17" s="1"/>
  <c r="AT12" i="17" s="1"/>
  <c r="AT13" i="17" s="1"/>
  <c r="AT14" i="17" s="1"/>
  <c r="AT15" i="17" s="1"/>
  <c r="AT16" i="17" s="1"/>
  <c r="AT17" i="17" s="1"/>
  <c r="AT18" i="17" s="1"/>
  <c r="AT19" i="17" s="1"/>
  <c r="AT20" i="17" s="1"/>
  <c r="AT21" i="17" s="1"/>
  <c r="AT22" i="17" s="1"/>
  <c r="AT23" i="17" s="1"/>
  <c r="AT24" i="17" s="1"/>
  <c r="AT25" i="17" s="1"/>
  <c r="AT26" i="17" s="1"/>
  <c r="AT27" i="17" s="1"/>
  <c r="AT28" i="17" s="1"/>
  <c r="AT29" i="17" s="1"/>
  <c r="AT30" i="17" s="1"/>
  <c r="AT31" i="17" s="1"/>
  <c r="AS7" i="17"/>
  <c r="AR7" i="17" s="1"/>
  <c r="AR8" i="17" s="1"/>
  <c r="AR9" i="17" s="1"/>
  <c r="AR10" i="17" s="1"/>
  <c r="AR11" i="17" s="1"/>
  <c r="AR12" i="17" s="1"/>
  <c r="AR13" i="17" s="1"/>
  <c r="AR14" i="17" s="1"/>
  <c r="AR15" i="17" s="1"/>
  <c r="AR16" i="17" s="1"/>
  <c r="AR17" i="17" s="1"/>
  <c r="AR18" i="17" s="1"/>
  <c r="AR19" i="17" s="1"/>
  <c r="AR20" i="17" s="1"/>
  <c r="AR21" i="17" s="1"/>
  <c r="AR22" i="17" s="1"/>
  <c r="AR23" i="17" s="1"/>
  <c r="AR24" i="17" s="1"/>
  <c r="AR25" i="17" s="1"/>
  <c r="AR26" i="17" s="1"/>
  <c r="AR27" i="17" s="1"/>
  <c r="AR28" i="17" s="1"/>
  <c r="AR29" i="17" s="1"/>
  <c r="AR30" i="17" s="1"/>
  <c r="AR31" i="17" s="1"/>
  <c r="AQ7" i="17"/>
  <c r="AP7" i="17" s="1"/>
  <c r="AP8" i="17" s="1"/>
  <c r="AP9" i="17" s="1"/>
  <c r="AP10" i="17" s="1"/>
  <c r="AP11" i="17" s="1"/>
  <c r="AP12" i="17" s="1"/>
  <c r="AP13" i="17" s="1"/>
  <c r="AP14" i="17" s="1"/>
  <c r="AP15" i="17" s="1"/>
  <c r="AP16" i="17" s="1"/>
  <c r="AP17" i="17" s="1"/>
  <c r="AP18" i="17" s="1"/>
  <c r="AP19" i="17" s="1"/>
  <c r="AP20" i="17" s="1"/>
  <c r="AP21" i="17" s="1"/>
  <c r="AP22" i="17" s="1"/>
  <c r="AP23" i="17" s="1"/>
  <c r="AP24" i="17" s="1"/>
  <c r="AP25" i="17" s="1"/>
  <c r="AP26" i="17" s="1"/>
  <c r="AP27" i="17" s="1"/>
  <c r="AP28" i="17" s="1"/>
  <c r="AP29" i="17" s="1"/>
  <c r="AP30" i="17" s="1"/>
  <c r="AP31" i="17" s="1"/>
  <c r="AO7" i="17"/>
  <c r="AN7" i="17"/>
  <c r="AN8" i="17" s="1"/>
  <c r="AN9" i="17" s="1"/>
  <c r="AN10" i="17" s="1"/>
  <c r="AN11" i="17" s="1"/>
  <c r="AN12" i="17" s="1"/>
  <c r="AN13" i="17" s="1"/>
  <c r="AN14" i="17" s="1"/>
  <c r="AN15" i="17" s="1"/>
  <c r="AN16" i="17" s="1"/>
  <c r="AN17" i="17" s="1"/>
  <c r="AN18" i="17" s="1"/>
  <c r="AN19" i="17" s="1"/>
  <c r="AN20" i="17" s="1"/>
  <c r="AN21" i="17" s="1"/>
  <c r="AN22" i="17" s="1"/>
  <c r="AN23" i="17" s="1"/>
  <c r="AN24" i="17" s="1"/>
  <c r="AN25" i="17" s="1"/>
  <c r="AN26" i="17" s="1"/>
  <c r="AN27" i="17" s="1"/>
  <c r="AN28" i="17" s="1"/>
  <c r="AN29" i="17" s="1"/>
  <c r="AN30" i="17" s="1"/>
  <c r="AN31" i="17" s="1"/>
  <c r="AM7" i="17"/>
  <c r="AL7" i="17" s="1"/>
  <c r="AL8" i="17" s="1"/>
  <c r="AL9" i="17" s="1"/>
  <c r="AL10" i="17" s="1"/>
  <c r="AL11" i="17" s="1"/>
  <c r="AL12" i="17" s="1"/>
  <c r="AL13" i="17" s="1"/>
  <c r="AL14" i="17" s="1"/>
  <c r="AL15" i="17" s="1"/>
  <c r="AL16" i="17" s="1"/>
  <c r="AL17" i="17" s="1"/>
  <c r="AL18" i="17" s="1"/>
  <c r="AL19" i="17" s="1"/>
  <c r="AL20" i="17" s="1"/>
  <c r="AL21" i="17" s="1"/>
  <c r="AL22" i="17" s="1"/>
  <c r="AL23" i="17" s="1"/>
  <c r="AL24" i="17" s="1"/>
  <c r="AL25" i="17" s="1"/>
  <c r="AL26" i="17" s="1"/>
  <c r="AL27" i="17" s="1"/>
  <c r="AL28" i="17" s="1"/>
  <c r="AL29" i="17" s="1"/>
  <c r="AL30" i="17" s="1"/>
  <c r="AL31" i="17" s="1"/>
  <c r="AK7" i="17"/>
  <c r="AJ7" i="17" s="1"/>
  <c r="AJ8" i="17" s="1"/>
  <c r="AJ9" i="17" s="1"/>
  <c r="AJ10" i="17" s="1"/>
  <c r="AJ11" i="17" s="1"/>
  <c r="AJ12" i="17" s="1"/>
  <c r="AJ13" i="17" s="1"/>
  <c r="AJ14" i="17" s="1"/>
  <c r="AJ15" i="17" s="1"/>
  <c r="AJ16" i="17" s="1"/>
  <c r="AJ17" i="17" s="1"/>
  <c r="AJ18" i="17" s="1"/>
  <c r="AJ19" i="17" s="1"/>
  <c r="AJ20" i="17" s="1"/>
  <c r="AJ21" i="17" s="1"/>
  <c r="AJ22" i="17" s="1"/>
  <c r="AJ23" i="17" s="1"/>
  <c r="AJ24" i="17" s="1"/>
  <c r="AJ25" i="17" s="1"/>
  <c r="AJ26" i="17" s="1"/>
  <c r="AJ27" i="17" s="1"/>
  <c r="AJ28" i="17" s="1"/>
  <c r="AJ29" i="17" s="1"/>
  <c r="AJ30" i="17" s="1"/>
  <c r="AJ31" i="17" s="1"/>
  <c r="AI7" i="17"/>
  <c r="AH7" i="17" s="1"/>
  <c r="AH8" i="17" s="1"/>
  <c r="AH9" i="17" s="1"/>
  <c r="AH10" i="17" s="1"/>
  <c r="AH11" i="17" s="1"/>
  <c r="AH12" i="17" s="1"/>
  <c r="AH13" i="17" s="1"/>
  <c r="AH14" i="17" s="1"/>
  <c r="AH15" i="17" s="1"/>
  <c r="AH16" i="17" s="1"/>
  <c r="AH17" i="17" s="1"/>
  <c r="AH18" i="17" s="1"/>
  <c r="AH19" i="17" s="1"/>
  <c r="AH20" i="17" s="1"/>
  <c r="AH21" i="17" s="1"/>
  <c r="AH22" i="17" s="1"/>
  <c r="AH23" i="17" s="1"/>
  <c r="AH24" i="17" s="1"/>
  <c r="AH25" i="17" s="1"/>
  <c r="AH26" i="17" s="1"/>
  <c r="AH27" i="17" s="1"/>
  <c r="AH28" i="17" s="1"/>
  <c r="AH29" i="17" s="1"/>
  <c r="AH30" i="17" s="1"/>
  <c r="AH31" i="17" s="1"/>
  <c r="AG7" i="17"/>
  <c r="AF7" i="17" s="1"/>
  <c r="AF8" i="17" s="1"/>
  <c r="AF9" i="17" s="1"/>
  <c r="AF10" i="17" s="1"/>
  <c r="AF11" i="17" s="1"/>
  <c r="AF12" i="17" s="1"/>
  <c r="AF13" i="17" s="1"/>
  <c r="AF14" i="17" s="1"/>
  <c r="AF15" i="17" s="1"/>
  <c r="AF16" i="17" s="1"/>
  <c r="AF17" i="17" s="1"/>
  <c r="AF18" i="17" s="1"/>
  <c r="AF19" i="17" s="1"/>
  <c r="AF20" i="17" s="1"/>
  <c r="AF21" i="17" s="1"/>
  <c r="AF22" i="17" s="1"/>
  <c r="AF23" i="17" s="1"/>
  <c r="AF24" i="17" s="1"/>
  <c r="AF25" i="17" s="1"/>
  <c r="AF26" i="17" s="1"/>
  <c r="AF27" i="17" s="1"/>
  <c r="AF28" i="17" s="1"/>
  <c r="AF29" i="17" s="1"/>
  <c r="AF30" i="17" s="1"/>
  <c r="AF31" i="17" s="1"/>
  <c r="AE7" i="17"/>
  <c r="AD7" i="17" s="1"/>
  <c r="AD8" i="17" s="1"/>
  <c r="AD9" i="17" s="1"/>
  <c r="AD10" i="17" s="1"/>
  <c r="AD11" i="17" s="1"/>
  <c r="AD12" i="17" s="1"/>
  <c r="AD13" i="17" s="1"/>
  <c r="AD14" i="17" s="1"/>
  <c r="AD15" i="17" s="1"/>
  <c r="AD16" i="17" s="1"/>
  <c r="AD17" i="17" s="1"/>
  <c r="AD18" i="17" s="1"/>
  <c r="AD19" i="17" s="1"/>
  <c r="AD20" i="17" s="1"/>
  <c r="AD21" i="17" s="1"/>
  <c r="AD22" i="17" s="1"/>
  <c r="AD23" i="17" s="1"/>
  <c r="AD24" i="17" s="1"/>
  <c r="AD25" i="17" s="1"/>
  <c r="AD26" i="17" s="1"/>
  <c r="AD27" i="17" s="1"/>
  <c r="AD28" i="17" s="1"/>
  <c r="AD29" i="17" s="1"/>
  <c r="AD30" i="17" s="1"/>
  <c r="AD31" i="17" s="1"/>
  <c r="AC7" i="17"/>
  <c r="AB7" i="17" s="1"/>
  <c r="AB8" i="17" s="1"/>
  <c r="AB9" i="17" s="1"/>
  <c r="AB10" i="17" s="1"/>
  <c r="AB11" i="17" s="1"/>
  <c r="AB12" i="17" s="1"/>
  <c r="AB13" i="17" s="1"/>
  <c r="AB14" i="17" s="1"/>
  <c r="AB15" i="17" s="1"/>
  <c r="AB16" i="17" s="1"/>
  <c r="AB17" i="17" s="1"/>
  <c r="AB18" i="17" s="1"/>
  <c r="AB19" i="17" s="1"/>
  <c r="AB20" i="17" s="1"/>
  <c r="AB21" i="17" s="1"/>
  <c r="AB22" i="17" s="1"/>
  <c r="AB23" i="17" s="1"/>
  <c r="AB24" i="17" s="1"/>
  <c r="AB25" i="17" s="1"/>
  <c r="AB26" i="17" s="1"/>
  <c r="AB27" i="17" s="1"/>
  <c r="AB28" i="17" s="1"/>
  <c r="AB29" i="17" s="1"/>
  <c r="AB30" i="17" s="1"/>
  <c r="AB31" i="17" s="1"/>
  <c r="AA7" i="17"/>
  <c r="Z7" i="17" s="1"/>
  <c r="Z8" i="17" s="1"/>
  <c r="Z9" i="17" s="1"/>
  <c r="Z10" i="17" s="1"/>
  <c r="Z11" i="17" s="1"/>
  <c r="Z12" i="17" s="1"/>
  <c r="Z13" i="17" s="1"/>
  <c r="Z14" i="17" s="1"/>
  <c r="Z15" i="17" s="1"/>
  <c r="Z16" i="17" s="1"/>
  <c r="Z17" i="17" s="1"/>
  <c r="Z18" i="17" s="1"/>
  <c r="Z19" i="17" s="1"/>
  <c r="Z20" i="17" s="1"/>
  <c r="Z21" i="17" s="1"/>
  <c r="Z22" i="17" s="1"/>
  <c r="Z23" i="17" s="1"/>
  <c r="Z24" i="17" s="1"/>
  <c r="Z25" i="17" s="1"/>
  <c r="Z26" i="17" s="1"/>
  <c r="Z27" i="17" s="1"/>
  <c r="Z28" i="17" s="1"/>
  <c r="Z29" i="17" s="1"/>
  <c r="Z30" i="17" s="1"/>
  <c r="Z31" i="17" s="1"/>
  <c r="Y7" i="17"/>
  <c r="X7" i="17"/>
  <c r="X8" i="17" s="1"/>
  <c r="X9" i="17" s="1"/>
  <c r="X10" i="17" s="1"/>
  <c r="X11" i="17" s="1"/>
  <c r="X12" i="17" s="1"/>
  <c r="X13" i="17" s="1"/>
  <c r="X14" i="17" s="1"/>
  <c r="X15" i="17" s="1"/>
  <c r="X16" i="17" s="1"/>
  <c r="X17" i="17" s="1"/>
  <c r="X18" i="17" s="1"/>
  <c r="X19" i="17" s="1"/>
  <c r="X20" i="17" s="1"/>
  <c r="X21" i="17" s="1"/>
  <c r="X22" i="17" s="1"/>
  <c r="X23" i="17" s="1"/>
  <c r="X24" i="17" s="1"/>
  <c r="X25" i="17" s="1"/>
  <c r="X26" i="17" s="1"/>
  <c r="X27" i="17" s="1"/>
  <c r="X28" i="17" s="1"/>
  <c r="X29" i="17" s="1"/>
  <c r="X30" i="17" s="1"/>
  <c r="X31" i="17" s="1"/>
  <c r="W7" i="17"/>
  <c r="V7" i="17" s="1"/>
  <c r="V8" i="17" s="1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V31" i="17" s="1"/>
  <c r="U7" i="17"/>
  <c r="T7" i="17" s="1"/>
  <c r="T8" i="17" s="1"/>
  <c r="T9" i="17" s="1"/>
  <c r="T10" i="17" s="1"/>
  <c r="T11" i="17" s="1"/>
  <c r="T12" i="17" s="1"/>
  <c r="T13" i="17" s="1"/>
  <c r="T14" i="17" s="1"/>
  <c r="T15" i="17" s="1"/>
  <c r="T16" i="17" s="1"/>
  <c r="T17" i="17" s="1"/>
  <c r="T18" i="17" s="1"/>
  <c r="T19" i="17" s="1"/>
  <c r="T20" i="17" s="1"/>
  <c r="T21" i="17" s="1"/>
  <c r="T22" i="17" s="1"/>
  <c r="T23" i="17" s="1"/>
  <c r="T24" i="17" s="1"/>
  <c r="T25" i="17" s="1"/>
  <c r="T26" i="17" s="1"/>
  <c r="T27" i="17" s="1"/>
  <c r="T28" i="17" s="1"/>
  <c r="T29" i="17" s="1"/>
  <c r="T30" i="17" s="1"/>
  <c r="T31" i="17" s="1"/>
  <c r="S7" i="17"/>
  <c r="R7" i="17" s="1"/>
  <c r="R8" i="17" s="1"/>
  <c r="R9" i="17" s="1"/>
  <c r="R10" i="17" s="1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R31" i="17" s="1"/>
  <c r="Q7" i="17"/>
  <c r="P7" i="17" s="1"/>
  <c r="P8" i="17" s="1"/>
  <c r="P9" i="17" s="1"/>
  <c r="P10" i="17" s="1"/>
  <c r="P11" i="17" s="1"/>
  <c r="P12" i="17" s="1"/>
  <c r="P13" i="17" s="1"/>
  <c r="P14" i="17" s="1"/>
  <c r="P15" i="17" s="1"/>
  <c r="P16" i="17" s="1"/>
  <c r="P17" i="17" s="1"/>
  <c r="P18" i="17" s="1"/>
  <c r="P19" i="17" s="1"/>
  <c r="P20" i="17" s="1"/>
  <c r="P21" i="17" s="1"/>
  <c r="P22" i="17" s="1"/>
  <c r="P23" i="17" s="1"/>
  <c r="P24" i="17" s="1"/>
  <c r="P25" i="17" s="1"/>
  <c r="P26" i="17" s="1"/>
  <c r="P27" i="17" s="1"/>
  <c r="P28" i="17" s="1"/>
  <c r="P29" i="17" s="1"/>
  <c r="P30" i="17" s="1"/>
  <c r="P31" i="17" s="1"/>
  <c r="O7" i="17"/>
  <c r="N7" i="17" s="1"/>
  <c r="N8" i="17" s="1"/>
  <c r="N9" i="17" s="1"/>
  <c r="N10" i="17" s="1"/>
  <c r="N11" i="17" s="1"/>
  <c r="N12" i="17" s="1"/>
  <c r="N13" i="17" s="1"/>
  <c r="N14" i="17" s="1"/>
  <c r="N15" i="17" s="1"/>
  <c r="N16" i="17" s="1"/>
  <c r="N17" i="17" s="1"/>
  <c r="N18" i="17" s="1"/>
  <c r="N19" i="17" s="1"/>
  <c r="N20" i="17" s="1"/>
  <c r="N21" i="17" s="1"/>
  <c r="N22" i="17" s="1"/>
  <c r="N23" i="17" s="1"/>
  <c r="N24" i="17" s="1"/>
  <c r="N25" i="17" s="1"/>
  <c r="N26" i="17" s="1"/>
  <c r="N27" i="17" s="1"/>
  <c r="N28" i="17" s="1"/>
  <c r="N29" i="17" s="1"/>
  <c r="N30" i="17" s="1"/>
  <c r="N31" i="17" s="1"/>
  <c r="M7" i="17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K7" i="17"/>
  <c r="J7" i="17" s="1"/>
  <c r="J8" i="17" s="1"/>
  <c r="J9" i="17" s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J31" i="17" s="1"/>
  <c r="I7" i="17"/>
  <c r="H7" i="17" s="1"/>
  <c r="H8" i="17" s="1"/>
  <c r="H9" i="17" s="1"/>
  <c r="H10" i="17" s="1"/>
  <c r="H11" i="17" s="1"/>
  <c r="H12" i="17" s="1"/>
  <c r="H13" i="17" s="1"/>
  <c r="H14" i="17" s="1"/>
  <c r="H15" i="17" s="1"/>
  <c r="H16" i="17" s="1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G7" i="17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E7" i="17"/>
  <c r="D7" i="17" s="1"/>
  <c r="D8" i="17" s="1"/>
  <c r="CC32" i="16"/>
  <c r="CB32" i="16"/>
  <c r="CA32" i="16"/>
  <c r="BY32" i="16"/>
  <c r="BW32" i="16"/>
  <c r="BU32" i="16"/>
  <c r="BS32" i="16"/>
  <c r="BQ32" i="16"/>
  <c r="BO32" i="16"/>
  <c r="BM32" i="16"/>
  <c r="BK32" i="16"/>
  <c r="BI32" i="16"/>
  <c r="BG32" i="16"/>
  <c r="BE32" i="16"/>
  <c r="BC32" i="16"/>
  <c r="BA32" i="16"/>
  <c r="AY32" i="16"/>
  <c r="AW32" i="16"/>
  <c r="AU32" i="16"/>
  <c r="AS32" i="16"/>
  <c r="AQ32" i="16"/>
  <c r="AO32" i="16"/>
  <c r="AM32" i="16"/>
  <c r="AK32" i="16"/>
  <c r="AI32" i="16"/>
  <c r="AG32" i="16"/>
  <c r="AE32" i="16"/>
  <c r="AC32" i="16"/>
  <c r="AA32" i="16"/>
  <c r="Y32" i="16"/>
  <c r="W32" i="16"/>
  <c r="U32" i="16"/>
  <c r="S32" i="16"/>
  <c r="Q32" i="16"/>
  <c r="O32" i="16"/>
  <c r="M32" i="16"/>
  <c r="K32" i="16"/>
  <c r="I32" i="16"/>
  <c r="G32" i="16"/>
  <c r="E32" i="16"/>
  <c r="BP23" i="16"/>
  <c r="BP24" i="16" s="1"/>
  <c r="BP25" i="16" s="1"/>
  <c r="BP26" i="16" s="1"/>
  <c r="BP27" i="16" s="1"/>
  <c r="BP28" i="16" s="1"/>
  <c r="BP29" i="16" s="1"/>
  <c r="BP30" i="16" s="1"/>
  <c r="BP31" i="16" s="1"/>
  <c r="BX9" i="16"/>
  <c r="BX10" i="16" s="1"/>
  <c r="BX11" i="16" s="1"/>
  <c r="BX12" i="16" s="1"/>
  <c r="BX13" i="16" s="1"/>
  <c r="BX14" i="16" s="1"/>
  <c r="BX15" i="16" s="1"/>
  <c r="BX16" i="16" s="1"/>
  <c r="BX17" i="16" s="1"/>
  <c r="BX18" i="16" s="1"/>
  <c r="BX19" i="16" s="1"/>
  <c r="BX20" i="16" s="1"/>
  <c r="BX21" i="16" s="1"/>
  <c r="BX22" i="16" s="1"/>
  <c r="BX23" i="16" s="1"/>
  <c r="BX24" i="16" s="1"/>
  <c r="BX25" i="16" s="1"/>
  <c r="BX26" i="16" s="1"/>
  <c r="BX27" i="16" s="1"/>
  <c r="BX28" i="16" s="1"/>
  <c r="BX29" i="16" s="1"/>
  <c r="BX30" i="16" s="1"/>
  <c r="BX31" i="16" s="1"/>
  <c r="BV9" i="16"/>
  <c r="BV10" i="16" s="1"/>
  <c r="BV11" i="16" s="1"/>
  <c r="BV12" i="16" s="1"/>
  <c r="BV13" i="16" s="1"/>
  <c r="BV14" i="16" s="1"/>
  <c r="BV15" i="16" s="1"/>
  <c r="BV16" i="16" s="1"/>
  <c r="BV17" i="16" s="1"/>
  <c r="BV18" i="16" s="1"/>
  <c r="BV19" i="16" s="1"/>
  <c r="BV20" i="16" s="1"/>
  <c r="BV21" i="16" s="1"/>
  <c r="BV22" i="16" s="1"/>
  <c r="BV23" i="16" s="1"/>
  <c r="BV24" i="16" s="1"/>
  <c r="BV25" i="16" s="1"/>
  <c r="BV26" i="16" s="1"/>
  <c r="BV27" i="16" s="1"/>
  <c r="BV28" i="16" s="1"/>
  <c r="BV29" i="16" s="1"/>
  <c r="BV30" i="16" s="1"/>
  <c r="BV31" i="16" s="1"/>
  <c r="BT9" i="16"/>
  <c r="BT10" i="16" s="1"/>
  <c r="BT11" i="16" s="1"/>
  <c r="BT12" i="16" s="1"/>
  <c r="BT13" i="16" s="1"/>
  <c r="BT14" i="16" s="1"/>
  <c r="BT15" i="16" s="1"/>
  <c r="BT16" i="16" s="1"/>
  <c r="BT17" i="16" s="1"/>
  <c r="BT18" i="16" s="1"/>
  <c r="BT19" i="16" s="1"/>
  <c r="BT20" i="16" s="1"/>
  <c r="BT21" i="16" s="1"/>
  <c r="BT22" i="16" s="1"/>
  <c r="BT23" i="16" s="1"/>
  <c r="BT24" i="16" s="1"/>
  <c r="BT25" i="16" s="1"/>
  <c r="BT26" i="16" s="1"/>
  <c r="BT27" i="16" s="1"/>
  <c r="BT28" i="16" s="1"/>
  <c r="BT29" i="16" s="1"/>
  <c r="BT30" i="16" s="1"/>
  <c r="BT31" i="16" s="1"/>
  <c r="CT8" i="16"/>
  <c r="CA7" i="16"/>
  <c r="BZ7" i="16"/>
  <c r="BZ8" i="16" s="1"/>
  <c r="BZ9" i="16" s="1"/>
  <c r="BZ10" i="16" s="1"/>
  <c r="BZ11" i="16" s="1"/>
  <c r="BZ12" i="16" s="1"/>
  <c r="BZ13" i="16" s="1"/>
  <c r="BZ14" i="16" s="1"/>
  <c r="BZ15" i="16" s="1"/>
  <c r="BZ16" i="16" s="1"/>
  <c r="BZ17" i="16" s="1"/>
  <c r="BZ18" i="16" s="1"/>
  <c r="BZ19" i="16" s="1"/>
  <c r="BZ20" i="16" s="1"/>
  <c r="BZ21" i="16" s="1"/>
  <c r="BZ22" i="16" s="1"/>
  <c r="BZ23" i="16" s="1"/>
  <c r="BZ24" i="16" s="1"/>
  <c r="BZ25" i="16" s="1"/>
  <c r="BZ26" i="16" s="1"/>
  <c r="BZ27" i="16" s="1"/>
  <c r="BZ28" i="16" s="1"/>
  <c r="BZ29" i="16" s="1"/>
  <c r="BZ30" i="16" s="1"/>
  <c r="BZ31" i="16" s="1"/>
  <c r="BY7" i="16"/>
  <c r="BX7" i="16"/>
  <c r="BW7" i="16"/>
  <c r="BV7" i="16"/>
  <c r="BU7" i="16"/>
  <c r="BT7" i="16"/>
  <c r="BS7" i="16"/>
  <c r="BR7" i="16"/>
  <c r="BR8" i="16" s="1"/>
  <c r="BR9" i="16" s="1"/>
  <c r="BR10" i="16" s="1"/>
  <c r="BR11" i="16" s="1"/>
  <c r="BR12" i="16" s="1"/>
  <c r="BR13" i="16" s="1"/>
  <c r="BR14" i="16" s="1"/>
  <c r="BR15" i="16" s="1"/>
  <c r="BR16" i="16" s="1"/>
  <c r="BR17" i="16" s="1"/>
  <c r="BR18" i="16" s="1"/>
  <c r="BR19" i="16" s="1"/>
  <c r="BR20" i="16" s="1"/>
  <c r="BR21" i="16" s="1"/>
  <c r="BR22" i="16" s="1"/>
  <c r="BR23" i="16" s="1"/>
  <c r="BR24" i="16" s="1"/>
  <c r="BR25" i="16" s="1"/>
  <c r="BR26" i="16" s="1"/>
  <c r="BR27" i="16" s="1"/>
  <c r="BR28" i="16" s="1"/>
  <c r="BR29" i="16" s="1"/>
  <c r="BR30" i="16" s="1"/>
  <c r="BR31" i="16" s="1"/>
  <c r="BQ7" i="16"/>
  <c r="BP7" i="16"/>
  <c r="BP8" i="16" s="1"/>
  <c r="BP9" i="16" s="1"/>
  <c r="BP10" i="16" s="1"/>
  <c r="BP11" i="16" s="1"/>
  <c r="BP12" i="16" s="1"/>
  <c r="BP13" i="16" s="1"/>
  <c r="BP14" i="16" s="1"/>
  <c r="BP15" i="16" s="1"/>
  <c r="BP16" i="16" s="1"/>
  <c r="BP17" i="16" s="1"/>
  <c r="BP18" i="16" s="1"/>
  <c r="BP19" i="16" s="1"/>
  <c r="BP20" i="16" s="1"/>
  <c r="BP21" i="16" s="1"/>
  <c r="BO7" i="16"/>
  <c r="BN7" i="16"/>
  <c r="BN8" i="16" s="1"/>
  <c r="BN9" i="16" s="1"/>
  <c r="BN10" i="16" s="1"/>
  <c r="BN11" i="16" s="1"/>
  <c r="BN12" i="16" s="1"/>
  <c r="BN13" i="16" s="1"/>
  <c r="BN14" i="16" s="1"/>
  <c r="BN15" i="16" s="1"/>
  <c r="BN16" i="16" s="1"/>
  <c r="BN17" i="16" s="1"/>
  <c r="BN18" i="16" s="1"/>
  <c r="BN19" i="16" s="1"/>
  <c r="BN20" i="16" s="1"/>
  <c r="BN21" i="16" s="1"/>
  <c r="BN22" i="16" s="1"/>
  <c r="BN23" i="16" s="1"/>
  <c r="BN24" i="16" s="1"/>
  <c r="BN25" i="16" s="1"/>
  <c r="BN26" i="16" s="1"/>
  <c r="BN27" i="16" s="1"/>
  <c r="BN28" i="16" s="1"/>
  <c r="BN29" i="16" s="1"/>
  <c r="BN30" i="16" s="1"/>
  <c r="BN31" i="16" s="1"/>
  <c r="BM7" i="16"/>
  <c r="BL7" i="16"/>
  <c r="BL8" i="16" s="1"/>
  <c r="BL9" i="16" s="1"/>
  <c r="BL10" i="16" s="1"/>
  <c r="BL11" i="16" s="1"/>
  <c r="BL12" i="16" s="1"/>
  <c r="BL13" i="16" s="1"/>
  <c r="BL14" i="16" s="1"/>
  <c r="BL15" i="16" s="1"/>
  <c r="BL16" i="16" s="1"/>
  <c r="BL17" i="16" s="1"/>
  <c r="BL18" i="16" s="1"/>
  <c r="BL19" i="16" s="1"/>
  <c r="BL20" i="16" s="1"/>
  <c r="BL21" i="16" s="1"/>
  <c r="BL22" i="16" s="1"/>
  <c r="BL23" i="16" s="1"/>
  <c r="BL24" i="16" s="1"/>
  <c r="BL25" i="16" s="1"/>
  <c r="BL26" i="16" s="1"/>
  <c r="BL27" i="16" s="1"/>
  <c r="BL28" i="16" s="1"/>
  <c r="BL29" i="16" s="1"/>
  <c r="BL30" i="16" s="1"/>
  <c r="BL31" i="16" s="1"/>
  <c r="BK7" i="16"/>
  <c r="BJ7" i="16"/>
  <c r="BJ8" i="16" s="1"/>
  <c r="BJ9" i="16" s="1"/>
  <c r="BJ10" i="16" s="1"/>
  <c r="BJ11" i="16" s="1"/>
  <c r="BJ12" i="16" s="1"/>
  <c r="BJ13" i="16" s="1"/>
  <c r="BJ14" i="16" s="1"/>
  <c r="BJ15" i="16" s="1"/>
  <c r="BJ16" i="16" s="1"/>
  <c r="BJ17" i="16" s="1"/>
  <c r="BJ18" i="16" s="1"/>
  <c r="BJ19" i="16" s="1"/>
  <c r="BJ20" i="16" s="1"/>
  <c r="BJ21" i="16" s="1"/>
  <c r="BJ22" i="16" s="1"/>
  <c r="BJ23" i="16" s="1"/>
  <c r="BJ24" i="16" s="1"/>
  <c r="BJ25" i="16" s="1"/>
  <c r="BJ26" i="16" s="1"/>
  <c r="BJ27" i="16" s="1"/>
  <c r="BJ28" i="16" s="1"/>
  <c r="BJ29" i="16" s="1"/>
  <c r="BJ30" i="16" s="1"/>
  <c r="BJ31" i="16" s="1"/>
  <c r="BI7" i="16"/>
  <c r="BH7" i="16"/>
  <c r="BH8" i="16" s="1"/>
  <c r="BH9" i="16" s="1"/>
  <c r="BH10" i="16" s="1"/>
  <c r="BH11" i="16" s="1"/>
  <c r="BH12" i="16" s="1"/>
  <c r="BH13" i="16" s="1"/>
  <c r="BH14" i="16" s="1"/>
  <c r="BH15" i="16" s="1"/>
  <c r="BH16" i="16" s="1"/>
  <c r="BH17" i="16" s="1"/>
  <c r="BH18" i="16" s="1"/>
  <c r="BH19" i="16" s="1"/>
  <c r="BH20" i="16" s="1"/>
  <c r="BH21" i="16" s="1"/>
  <c r="BH22" i="16" s="1"/>
  <c r="BH23" i="16" s="1"/>
  <c r="BH24" i="16" s="1"/>
  <c r="BH25" i="16" s="1"/>
  <c r="BH26" i="16" s="1"/>
  <c r="BH27" i="16" s="1"/>
  <c r="BH28" i="16" s="1"/>
  <c r="BH29" i="16" s="1"/>
  <c r="BH30" i="16" s="1"/>
  <c r="BH31" i="16" s="1"/>
  <c r="BG7" i="16"/>
  <c r="BF7" i="16"/>
  <c r="BF8" i="16" s="1"/>
  <c r="BF9" i="16" s="1"/>
  <c r="BF10" i="16" s="1"/>
  <c r="BF11" i="16" s="1"/>
  <c r="BF12" i="16" s="1"/>
  <c r="BF13" i="16" s="1"/>
  <c r="BF14" i="16" s="1"/>
  <c r="BF15" i="16" s="1"/>
  <c r="BF16" i="16" s="1"/>
  <c r="BF17" i="16" s="1"/>
  <c r="BF18" i="16" s="1"/>
  <c r="BF19" i="16" s="1"/>
  <c r="BF20" i="16" s="1"/>
  <c r="BF21" i="16" s="1"/>
  <c r="BF22" i="16" s="1"/>
  <c r="BF23" i="16" s="1"/>
  <c r="BF24" i="16" s="1"/>
  <c r="BF25" i="16" s="1"/>
  <c r="BF26" i="16" s="1"/>
  <c r="BF27" i="16" s="1"/>
  <c r="BF28" i="16" s="1"/>
  <c r="BF29" i="16" s="1"/>
  <c r="BF30" i="16" s="1"/>
  <c r="BF31" i="16" s="1"/>
  <c r="BE7" i="16"/>
  <c r="BD7" i="16"/>
  <c r="BD8" i="16" s="1"/>
  <c r="BD9" i="16" s="1"/>
  <c r="BD10" i="16" s="1"/>
  <c r="BD11" i="16" s="1"/>
  <c r="BD12" i="16" s="1"/>
  <c r="BD13" i="16" s="1"/>
  <c r="BD14" i="16" s="1"/>
  <c r="BD15" i="16" s="1"/>
  <c r="BD16" i="16" s="1"/>
  <c r="BD17" i="16" s="1"/>
  <c r="BD18" i="16" s="1"/>
  <c r="BD19" i="16" s="1"/>
  <c r="BD20" i="16" s="1"/>
  <c r="BD21" i="16" s="1"/>
  <c r="BD22" i="16" s="1"/>
  <c r="BD23" i="16" s="1"/>
  <c r="BD24" i="16" s="1"/>
  <c r="BD25" i="16" s="1"/>
  <c r="BD26" i="16" s="1"/>
  <c r="BD27" i="16" s="1"/>
  <c r="BD28" i="16" s="1"/>
  <c r="BD29" i="16" s="1"/>
  <c r="BD30" i="16" s="1"/>
  <c r="BD31" i="16" s="1"/>
  <c r="BC7" i="16"/>
  <c r="BB7" i="16"/>
  <c r="BB8" i="16" s="1"/>
  <c r="BB9" i="16" s="1"/>
  <c r="BB10" i="16" s="1"/>
  <c r="BB11" i="16" s="1"/>
  <c r="BB12" i="16" s="1"/>
  <c r="BB13" i="16" s="1"/>
  <c r="BB14" i="16" s="1"/>
  <c r="BB15" i="16" s="1"/>
  <c r="BB16" i="16" s="1"/>
  <c r="BB17" i="16" s="1"/>
  <c r="BB18" i="16" s="1"/>
  <c r="BB19" i="16" s="1"/>
  <c r="BB20" i="16" s="1"/>
  <c r="BB21" i="16" s="1"/>
  <c r="BB22" i="16" s="1"/>
  <c r="BB23" i="16" s="1"/>
  <c r="BB24" i="16" s="1"/>
  <c r="BB25" i="16" s="1"/>
  <c r="BB26" i="16" s="1"/>
  <c r="BB27" i="16" s="1"/>
  <c r="BB28" i="16" s="1"/>
  <c r="BB29" i="16" s="1"/>
  <c r="BB30" i="16" s="1"/>
  <c r="BB31" i="16" s="1"/>
  <c r="BA7" i="16"/>
  <c r="AZ7" i="16"/>
  <c r="AZ8" i="16" s="1"/>
  <c r="AZ9" i="16" s="1"/>
  <c r="AZ10" i="16" s="1"/>
  <c r="AZ11" i="16" s="1"/>
  <c r="AZ12" i="16" s="1"/>
  <c r="AZ13" i="16" s="1"/>
  <c r="AZ14" i="16" s="1"/>
  <c r="AZ15" i="16" s="1"/>
  <c r="AZ16" i="16" s="1"/>
  <c r="AZ17" i="16" s="1"/>
  <c r="AZ18" i="16" s="1"/>
  <c r="AZ19" i="16" s="1"/>
  <c r="AZ20" i="16" s="1"/>
  <c r="AZ21" i="16" s="1"/>
  <c r="AZ22" i="16" s="1"/>
  <c r="AZ23" i="16" s="1"/>
  <c r="AZ24" i="16" s="1"/>
  <c r="AZ25" i="16" s="1"/>
  <c r="AZ26" i="16" s="1"/>
  <c r="AZ27" i="16" s="1"/>
  <c r="AZ28" i="16" s="1"/>
  <c r="AZ29" i="16" s="1"/>
  <c r="AZ30" i="16" s="1"/>
  <c r="AZ31" i="16" s="1"/>
  <c r="AY7" i="16"/>
  <c r="AX7" i="16"/>
  <c r="AX8" i="16" s="1"/>
  <c r="AX9" i="16" s="1"/>
  <c r="AX10" i="16" s="1"/>
  <c r="AX11" i="16" s="1"/>
  <c r="AX12" i="16" s="1"/>
  <c r="AX13" i="16" s="1"/>
  <c r="AX14" i="16" s="1"/>
  <c r="AX15" i="16" s="1"/>
  <c r="AX16" i="16" s="1"/>
  <c r="AX17" i="16" s="1"/>
  <c r="AX18" i="16" s="1"/>
  <c r="AX19" i="16" s="1"/>
  <c r="AX20" i="16" s="1"/>
  <c r="AX21" i="16" s="1"/>
  <c r="AX22" i="16" s="1"/>
  <c r="AX23" i="16" s="1"/>
  <c r="AX24" i="16" s="1"/>
  <c r="AX25" i="16" s="1"/>
  <c r="AX26" i="16" s="1"/>
  <c r="AX27" i="16" s="1"/>
  <c r="AX28" i="16" s="1"/>
  <c r="AX29" i="16" s="1"/>
  <c r="AX30" i="16" s="1"/>
  <c r="AX31" i="16" s="1"/>
  <c r="AW7" i="16"/>
  <c r="AV7" i="16"/>
  <c r="AV8" i="16" s="1"/>
  <c r="AV9" i="16" s="1"/>
  <c r="AV10" i="16" s="1"/>
  <c r="AV11" i="16" s="1"/>
  <c r="AV12" i="16" s="1"/>
  <c r="AV13" i="16" s="1"/>
  <c r="AV14" i="16" s="1"/>
  <c r="AV15" i="16" s="1"/>
  <c r="AV16" i="16" s="1"/>
  <c r="AV17" i="16" s="1"/>
  <c r="AV18" i="16" s="1"/>
  <c r="AV19" i="16" s="1"/>
  <c r="AV20" i="16" s="1"/>
  <c r="AV21" i="16" s="1"/>
  <c r="AV22" i="16" s="1"/>
  <c r="AV23" i="16" s="1"/>
  <c r="AV24" i="16" s="1"/>
  <c r="AV25" i="16" s="1"/>
  <c r="AV26" i="16" s="1"/>
  <c r="AV27" i="16" s="1"/>
  <c r="AV28" i="16" s="1"/>
  <c r="AV29" i="16" s="1"/>
  <c r="AV30" i="16" s="1"/>
  <c r="AV31" i="16" s="1"/>
  <c r="AU7" i="16"/>
  <c r="AT7" i="16"/>
  <c r="AT8" i="16" s="1"/>
  <c r="AT9" i="16" s="1"/>
  <c r="AT10" i="16" s="1"/>
  <c r="AT11" i="16" s="1"/>
  <c r="AT12" i="16" s="1"/>
  <c r="AT13" i="16" s="1"/>
  <c r="AT14" i="16" s="1"/>
  <c r="AT15" i="16" s="1"/>
  <c r="AT16" i="16" s="1"/>
  <c r="AT17" i="16" s="1"/>
  <c r="AT18" i="16" s="1"/>
  <c r="AT19" i="16" s="1"/>
  <c r="AT20" i="16" s="1"/>
  <c r="AT21" i="16" s="1"/>
  <c r="AT22" i="16" s="1"/>
  <c r="AT23" i="16" s="1"/>
  <c r="AT24" i="16" s="1"/>
  <c r="AT25" i="16" s="1"/>
  <c r="AT26" i="16" s="1"/>
  <c r="AT27" i="16" s="1"/>
  <c r="AT28" i="16" s="1"/>
  <c r="AT29" i="16" s="1"/>
  <c r="AT30" i="16" s="1"/>
  <c r="AT31" i="16" s="1"/>
  <c r="AS7" i="16"/>
  <c r="AR7" i="16"/>
  <c r="AR8" i="16" s="1"/>
  <c r="AR9" i="16" s="1"/>
  <c r="AR10" i="16" s="1"/>
  <c r="AR11" i="16" s="1"/>
  <c r="AR12" i="16" s="1"/>
  <c r="AR13" i="16" s="1"/>
  <c r="AR14" i="16" s="1"/>
  <c r="AR15" i="16" s="1"/>
  <c r="AR16" i="16" s="1"/>
  <c r="AR17" i="16" s="1"/>
  <c r="AR18" i="16" s="1"/>
  <c r="AR19" i="16" s="1"/>
  <c r="AR20" i="16" s="1"/>
  <c r="AR21" i="16" s="1"/>
  <c r="AR22" i="16" s="1"/>
  <c r="AR23" i="16" s="1"/>
  <c r="AR24" i="16" s="1"/>
  <c r="AR25" i="16" s="1"/>
  <c r="AR26" i="16" s="1"/>
  <c r="AR27" i="16" s="1"/>
  <c r="AR28" i="16" s="1"/>
  <c r="AR29" i="16" s="1"/>
  <c r="AR30" i="16" s="1"/>
  <c r="AR31" i="16" s="1"/>
  <c r="AQ7" i="16"/>
  <c r="AP7" i="16"/>
  <c r="AP8" i="16" s="1"/>
  <c r="AP9" i="16" s="1"/>
  <c r="AP10" i="16" s="1"/>
  <c r="AP11" i="16" s="1"/>
  <c r="AP12" i="16" s="1"/>
  <c r="AP13" i="16" s="1"/>
  <c r="AP14" i="16" s="1"/>
  <c r="AP15" i="16" s="1"/>
  <c r="AP16" i="16" s="1"/>
  <c r="AP17" i="16" s="1"/>
  <c r="AP18" i="16" s="1"/>
  <c r="AP19" i="16" s="1"/>
  <c r="AP20" i="16" s="1"/>
  <c r="AP21" i="16" s="1"/>
  <c r="AP22" i="16" s="1"/>
  <c r="AP23" i="16" s="1"/>
  <c r="AP24" i="16" s="1"/>
  <c r="AP25" i="16" s="1"/>
  <c r="AP26" i="16" s="1"/>
  <c r="AP27" i="16" s="1"/>
  <c r="AP28" i="16" s="1"/>
  <c r="AP29" i="16" s="1"/>
  <c r="AP30" i="16" s="1"/>
  <c r="AP31" i="16" s="1"/>
  <c r="AO7" i="16"/>
  <c r="AN7" i="16"/>
  <c r="AN8" i="16" s="1"/>
  <c r="AN9" i="16" s="1"/>
  <c r="AN10" i="16" s="1"/>
  <c r="AN11" i="16" s="1"/>
  <c r="AN12" i="16" s="1"/>
  <c r="AN13" i="16" s="1"/>
  <c r="AN14" i="16" s="1"/>
  <c r="AN15" i="16" s="1"/>
  <c r="AN16" i="16" s="1"/>
  <c r="AN17" i="16" s="1"/>
  <c r="AN18" i="16" s="1"/>
  <c r="AN19" i="16" s="1"/>
  <c r="AN20" i="16" s="1"/>
  <c r="AN21" i="16" s="1"/>
  <c r="AN22" i="16" s="1"/>
  <c r="AN23" i="16" s="1"/>
  <c r="AN24" i="16" s="1"/>
  <c r="AN25" i="16" s="1"/>
  <c r="AN26" i="16" s="1"/>
  <c r="AN27" i="16" s="1"/>
  <c r="AN28" i="16" s="1"/>
  <c r="AN29" i="16" s="1"/>
  <c r="AN30" i="16" s="1"/>
  <c r="AN31" i="16" s="1"/>
  <c r="AM7" i="16"/>
  <c r="AL7" i="16"/>
  <c r="AL8" i="16" s="1"/>
  <c r="AL9" i="16" s="1"/>
  <c r="AL10" i="16" s="1"/>
  <c r="AL11" i="16" s="1"/>
  <c r="AL12" i="16" s="1"/>
  <c r="AL13" i="16" s="1"/>
  <c r="AL14" i="16" s="1"/>
  <c r="AL15" i="16" s="1"/>
  <c r="AL16" i="16" s="1"/>
  <c r="AL17" i="16" s="1"/>
  <c r="AL18" i="16" s="1"/>
  <c r="AL19" i="16" s="1"/>
  <c r="AL20" i="16" s="1"/>
  <c r="AL21" i="16" s="1"/>
  <c r="AL22" i="16" s="1"/>
  <c r="AL23" i="16" s="1"/>
  <c r="AL24" i="16" s="1"/>
  <c r="AL25" i="16" s="1"/>
  <c r="AL26" i="16" s="1"/>
  <c r="AL27" i="16" s="1"/>
  <c r="AL28" i="16" s="1"/>
  <c r="AL29" i="16" s="1"/>
  <c r="AL30" i="16" s="1"/>
  <c r="AL31" i="16" s="1"/>
  <c r="AK7" i="16"/>
  <c r="AJ7" i="16" s="1"/>
  <c r="AJ8" i="16" s="1"/>
  <c r="AJ9" i="16" s="1"/>
  <c r="AJ10" i="16" s="1"/>
  <c r="AJ11" i="16" s="1"/>
  <c r="AJ12" i="16" s="1"/>
  <c r="AJ13" i="16" s="1"/>
  <c r="AJ14" i="16" s="1"/>
  <c r="AJ15" i="16" s="1"/>
  <c r="AJ16" i="16" s="1"/>
  <c r="AJ17" i="16" s="1"/>
  <c r="AJ18" i="16" s="1"/>
  <c r="AJ19" i="16" s="1"/>
  <c r="AJ20" i="16" s="1"/>
  <c r="AJ21" i="16" s="1"/>
  <c r="AJ22" i="16" s="1"/>
  <c r="AJ23" i="16" s="1"/>
  <c r="AJ24" i="16" s="1"/>
  <c r="AJ25" i="16" s="1"/>
  <c r="AJ26" i="16" s="1"/>
  <c r="AJ27" i="16" s="1"/>
  <c r="AJ28" i="16" s="1"/>
  <c r="AJ29" i="16" s="1"/>
  <c r="AJ30" i="16" s="1"/>
  <c r="AJ31" i="16" s="1"/>
  <c r="AI7" i="16"/>
  <c r="AH7" i="16" s="1"/>
  <c r="AH8" i="16" s="1"/>
  <c r="AH9" i="16" s="1"/>
  <c r="AH10" i="16" s="1"/>
  <c r="AH11" i="16" s="1"/>
  <c r="AH12" i="16" s="1"/>
  <c r="AH13" i="16" s="1"/>
  <c r="AH14" i="16" s="1"/>
  <c r="AH15" i="16" s="1"/>
  <c r="AH16" i="16" s="1"/>
  <c r="AH17" i="16" s="1"/>
  <c r="AH18" i="16" s="1"/>
  <c r="AH19" i="16" s="1"/>
  <c r="AH20" i="16" s="1"/>
  <c r="AH21" i="16" s="1"/>
  <c r="AH22" i="16" s="1"/>
  <c r="AH23" i="16" s="1"/>
  <c r="AH24" i="16" s="1"/>
  <c r="AH25" i="16" s="1"/>
  <c r="AH26" i="16" s="1"/>
  <c r="AH27" i="16" s="1"/>
  <c r="AH28" i="16" s="1"/>
  <c r="AH29" i="16" s="1"/>
  <c r="AH30" i="16" s="1"/>
  <c r="AH31" i="16" s="1"/>
  <c r="AG7" i="16"/>
  <c r="AF7" i="16" s="1"/>
  <c r="AF8" i="16" s="1"/>
  <c r="AF9" i="16" s="1"/>
  <c r="AF10" i="16" s="1"/>
  <c r="AF11" i="16" s="1"/>
  <c r="AF12" i="16" s="1"/>
  <c r="AF13" i="16" s="1"/>
  <c r="AF14" i="16" s="1"/>
  <c r="AF15" i="16" s="1"/>
  <c r="AF16" i="16" s="1"/>
  <c r="AF17" i="16" s="1"/>
  <c r="AF18" i="16" s="1"/>
  <c r="AF19" i="16" s="1"/>
  <c r="AF20" i="16" s="1"/>
  <c r="AF21" i="16" s="1"/>
  <c r="AF22" i="16" s="1"/>
  <c r="AF23" i="16" s="1"/>
  <c r="AF24" i="16" s="1"/>
  <c r="AF25" i="16" s="1"/>
  <c r="AF26" i="16" s="1"/>
  <c r="AF27" i="16" s="1"/>
  <c r="AF28" i="16" s="1"/>
  <c r="AF29" i="16" s="1"/>
  <c r="AF30" i="16" s="1"/>
  <c r="AF31" i="16" s="1"/>
  <c r="AE7" i="16"/>
  <c r="AD7" i="16" s="1"/>
  <c r="AD8" i="16" s="1"/>
  <c r="AD9" i="16" s="1"/>
  <c r="AD10" i="16" s="1"/>
  <c r="AD11" i="16" s="1"/>
  <c r="AD12" i="16" s="1"/>
  <c r="AD13" i="16" s="1"/>
  <c r="AD14" i="16" s="1"/>
  <c r="AD15" i="16" s="1"/>
  <c r="AD16" i="16" s="1"/>
  <c r="AD17" i="16" s="1"/>
  <c r="AD18" i="16" s="1"/>
  <c r="AD19" i="16" s="1"/>
  <c r="AD20" i="16" s="1"/>
  <c r="AD21" i="16" s="1"/>
  <c r="AD22" i="16" s="1"/>
  <c r="AD23" i="16" s="1"/>
  <c r="AD24" i="16" s="1"/>
  <c r="AD25" i="16" s="1"/>
  <c r="AD26" i="16" s="1"/>
  <c r="AD27" i="16" s="1"/>
  <c r="AD28" i="16" s="1"/>
  <c r="AD29" i="16" s="1"/>
  <c r="AD30" i="16" s="1"/>
  <c r="AD31" i="16" s="1"/>
  <c r="AC7" i="16"/>
  <c r="AB7" i="16" s="1"/>
  <c r="AB8" i="16" s="1"/>
  <c r="AB9" i="16" s="1"/>
  <c r="AB10" i="16" s="1"/>
  <c r="AB11" i="16" s="1"/>
  <c r="AB12" i="16" s="1"/>
  <c r="AB13" i="16" s="1"/>
  <c r="AB14" i="16" s="1"/>
  <c r="AB15" i="16" s="1"/>
  <c r="AB16" i="16" s="1"/>
  <c r="AB17" i="16" s="1"/>
  <c r="AB18" i="16" s="1"/>
  <c r="AB19" i="16" s="1"/>
  <c r="AB20" i="16" s="1"/>
  <c r="AB21" i="16" s="1"/>
  <c r="AB22" i="16" s="1"/>
  <c r="AB23" i="16" s="1"/>
  <c r="AB24" i="16" s="1"/>
  <c r="AB25" i="16" s="1"/>
  <c r="AB26" i="16" s="1"/>
  <c r="AB27" i="16" s="1"/>
  <c r="AB28" i="16" s="1"/>
  <c r="AB29" i="16" s="1"/>
  <c r="AB30" i="16" s="1"/>
  <c r="AB31" i="16" s="1"/>
  <c r="AA7" i="16"/>
  <c r="Z7" i="16"/>
  <c r="Z8" i="16" s="1"/>
  <c r="Z9" i="16" s="1"/>
  <c r="Z10" i="16" s="1"/>
  <c r="Z11" i="16" s="1"/>
  <c r="Z12" i="16" s="1"/>
  <c r="Z13" i="16" s="1"/>
  <c r="Z14" i="16" s="1"/>
  <c r="Z15" i="16" s="1"/>
  <c r="Z16" i="16" s="1"/>
  <c r="Z17" i="16" s="1"/>
  <c r="Z18" i="16" s="1"/>
  <c r="Z19" i="16" s="1"/>
  <c r="Z20" i="16" s="1"/>
  <c r="Z21" i="16" s="1"/>
  <c r="Z22" i="16" s="1"/>
  <c r="Z23" i="16" s="1"/>
  <c r="Z24" i="16" s="1"/>
  <c r="Z25" i="16" s="1"/>
  <c r="Z26" i="16" s="1"/>
  <c r="Z27" i="16" s="1"/>
  <c r="Z28" i="16" s="1"/>
  <c r="Z29" i="16" s="1"/>
  <c r="Z30" i="16" s="1"/>
  <c r="Z31" i="16" s="1"/>
  <c r="Y7" i="16"/>
  <c r="X7" i="16"/>
  <c r="X8" i="16" s="1"/>
  <c r="X9" i="16" s="1"/>
  <c r="X10" i="16" s="1"/>
  <c r="X11" i="16" s="1"/>
  <c r="X12" i="16" s="1"/>
  <c r="X13" i="16" s="1"/>
  <c r="X14" i="16" s="1"/>
  <c r="X15" i="16" s="1"/>
  <c r="X16" i="16" s="1"/>
  <c r="X17" i="16" s="1"/>
  <c r="X18" i="16" s="1"/>
  <c r="X19" i="16" s="1"/>
  <c r="X20" i="16" s="1"/>
  <c r="X21" i="16" s="1"/>
  <c r="X22" i="16" s="1"/>
  <c r="X23" i="16" s="1"/>
  <c r="X24" i="16" s="1"/>
  <c r="X25" i="16" s="1"/>
  <c r="X26" i="16" s="1"/>
  <c r="X27" i="16" s="1"/>
  <c r="X28" i="16" s="1"/>
  <c r="X29" i="16" s="1"/>
  <c r="X30" i="16" s="1"/>
  <c r="X31" i="16" s="1"/>
  <c r="W7" i="16"/>
  <c r="V7" i="16"/>
  <c r="V8" i="16" s="1"/>
  <c r="V9" i="16" s="1"/>
  <c r="V10" i="16" s="1"/>
  <c r="V11" i="16" s="1"/>
  <c r="V12" i="16" s="1"/>
  <c r="V13" i="16" s="1"/>
  <c r="V14" i="16" s="1"/>
  <c r="V15" i="16" s="1"/>
  <c r="V16" i="16" s="1"/>
  <c r="V17" i="16" s="1"/>
  <c r="V18" i="16" s="1"/>
  <c r="V19" i="16" s="1"/>
  <c r="V20" i="16" s="1"/>
  <c r="V21" i="16" s="1"/>
  <c r="V22" i="16" s="1"/>
  <c r="V23" i="16" s="1"/>
  <c r="V24" i="16" s="1"/>
  <c r="V25" i="16" s="1"/>
  <c r="V26" i="16" s="1"/>
  <c r="V27" i="16" s="1"/>
  <c r="V28" i="16" s="1"/>
  <c r="V29" i="16" s="1"/>
  <c r="V30" i="16" s="1"/>
  <c r="V31" i="16" s="1"/>
  <c r="U7" i="16"/>
  <c r="T7" i="16"/>
  <c r="T8" i="16" s="1"/>
  <c r="T9" i="16" s="1"/>
  <c r="T10" i="16" s="1"/>
  <c r="T11" i="16" s="1"/>
  <c r="T12" i="16" s="1"/>
  <c r="T13" i="16" s="1"/>
  <c r="T14" i="16" s="1"/>
  <c r="T15" i="16" s="1"/>
  <c r="T16" i="16" s="1"/>
  <c r="T17" i="16" s="1"/>
  <c r="T18" i="16" s="1"/>
  <c r="T19" i="16" s="1"/>
  <c r="T20" i="16" s="1"/>
  <c r="T21" i="16" s="1"/>
  <c r="T22" i="16" s="1"/>
  <c r="T23" i="16" s="1"/>
  <c r="T24" i="16" s="1"/>
  <c r="T25" i="16" s="1"/>
  <c r="T26" i="16" s="1"/>
  <c r="T27" i="16" s="1"/>
  <c r="T28" i="16" s="1"/>
  <c r="T29" i="16" s="1"/>
  <c r="T30" i="16" s="1"/>
  <c r="T31" i="16" s="1"/>
  <c r="S7" i="16"/>
  <c r="R7" i="16"/>
  <c r="R8" i="16" s="1"/>
  <c r="R9" i="16" s="1"/>
  <c r="R10" i="16" s="1"/>
  <c r="R11" i="16" s="1"/>
  <c r="R12" i="16" s="1"/>
  <c r="R13" i="16" s="1"/>
  <c r="R14" i="16" s="1"/>
  <c r="R15" i="16" s="1"/>
  <c r="R16" i="16" s="1"/>
  <c r="R17" i="16" s="1"/>
  <c r="R18" i="16" s="1"/>
  <c r="R19" i="16" s="1"/>
  <c r="R20" i="16" s="1"/>
  <c r="R21" i="16" s="1"/>
  <c r="R22" i="16" s="1"/>
  <c r="R23" i="16" s="1"/>
  <c r="R24" i="16" s="1"/>
  <c r="R25" i="16" s="1"/>
  <c r="R26" i="16" s="1"/>
  <c r="R27" i="16" s="1"/>
  <c r="R28" i="16" s="1"/>
  <c r="R29" i="16" s="1"/>
  <c r="R30" i="16" s="1"/>
  <c r="R31" i="16" s="1"/>
  <c r="Q7" i="16"/>
  <c r="P7" i="16"/>
  <c r="P8" i="16" s="1"/>
  <c r="P9" i="16" s="1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O7" i="16"/>
  <c r="N7" i="16"/>
  <c r="N8" i="16" s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M7" i="16"/>
  <c r="L7" i="16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K7" i="16"/>
  <c r="J7" i="16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I7" i="16"/>
  <c r="H7" i="16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G7" i="16"/>
  <c r="F7" i="16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E7" i="16"/>
  <c r="D7" i="16"/>
  <c r="D8" i="16" s="1"/>
  <c r="CC32" i="15"/>
  <c r="CB32" i="15"/>
  <c r="CA32" i="15"/>
  <c r="BY32" i="15"/>
  <c r="BW32" i="15"/>
  <c r="BU32" i="15"/>
  <c r="BS32" i="15"/>
  <c r="BQ32" i="15"/>
  <c r="BO32" i="15"/>
  <c r="BM32" i="15"/>
  <c r="BK32" i="15"/>
  <c r="BI32" i="15"/>
  <c r="BG32" i="15"/>
  <c r="BE32" i="15"/>
  <c r="BC32" i="15"/>
  <c r="BA32" i="15"/>
  <c r="AY32" i="15"/>
  <c r="AW32" i="15"/>
  <c r="AU32" i="15"/>
  <c r="AS32" i="15"/>
  <c r="AQ32" i="15"/>
  <c r="AO32" i="15"/>
  <c r="AM32" i="15"/>
  <c r="AK32" i="15"/>
  <c r="AI32" i="15"/>
  <c r="AG32" i="15"/>
  <c r="AE32" i="15"/>
  <c r="AC32" i="15"/>
  <c r="AA32" i="15"/>
  <c r="Y32" i="15"/>
  <c r="W32" i="15"/>
  <c r="U32" i="15"/>
  <c r="S32" i="15"/>
  <c r="Q32" i="15"/>
  <c r="O32" i="15"/>
  <c r="M32" i="15"/>
  <c r="K32" i="15"/>
  <c r="I32" i="15"/>
  <c r="G32" i="15"/>
  <c r="E32" i="15"/>
  <c r="BP23" i="15"/>
  <c r="BP24" i="15" s="1"/>
  <c r="BP25" i="15" s="1"/>
  <c r="BP26" i="15" s="1"/>
  <c r="BP27" i="15" s="1"/>
  <c r="BP28" i="15" s="1"/>
  <c r="BP29" i="15" s="1"/>
  <c r="BP30" i="15" s="1"/>
  <c r="BP31" i="15" s="1"/>
  <c r="BX9" i="15"/>
  <c r="BX10" i="15" s="1"/>
  <c r="BX11" i="15" s="1"/>
  <c r="BX12" i="15" s="1"/>
  <c r="BX13" i="15" s="1"/>
  <c r="BX14" i="15" s="1"/>
  <c r="BX15" i="15" s="1"/>
  <c r="BX16" i="15" s="1"/>
  <c r="BX17" i="15" s="1"/>
  <c r="BX18" i="15" s="1"/>
  <c r="BX19" i="15" s="1"/>
  <c r="BX20" i="15" s="1"/>
  <c r="BX21" i="15" s="1"/>
  <c r="BX22" i="15" s="1"/>
  <c r="BX23" i="15" s="1"/>
  <c r="BX24" i="15" s="1"/>
  <c r="BX25" i="15" s="1"/>
  <c r="BX26" i="15" s="1"/>
  <c r="BX27" i="15" s="1"/>
  <c r="BX28" i="15" s="1"/>
  <c r="BX29" i="15" s="1"/>
  <c r="BX30" i="15" s="1"/>
  <c r="BX31" i="15" s="1"/>
  <c r="BV9" i="15"/>
  <c r="BV10" i="15" s="1"/>
  <c r="BV11" i="15" s="1"/>
  <c r="BV12" i="15" s="1"/>
  <c r="BV13" i="15" s="1"/>
  <c r="BV14" i="15" s="1"/>
  <c r="BV15" i="15" s="1"/>
  <c r="BV16" i="15" s="1"/>
  <c r="BV17" i="15" s="1"/>
  <c r="BV18" i="15" s="1"/>
  <c r="BV19" i="15" s="1"/>
  <c r="BV20" i="15" s="1"/>
  <c r="BV21" i="15" s="1"/>
  <c r="BV22" i="15" s="1"/>
  <c r="BV23" i="15" s="1"/>
  <c r="BV24" i="15" s="1"/>
  <c r="BV25" i="15" s="1"/>
  <c r="BV26" i="15" s="1"/>
  <c r="BV27" i="15" s="1"/>
  <c r="BV28" i="15" s="1"/>
  <c r="BV29" i="15" s="1"/>
  <c r="BV30" i="15" s="1"/>
  <c r="BV31" i="15" s="1"/>
  <c r="BT9" i="15"/>
  <c r="BT10" i="15" s="1"/>
  <c r="BT11" i="15" s="1"/>
  <c r="BT12" i="15" s="1"/>
  <c r="BT13" i="15" s="1"/>
  <c r="BT14" i="15" s="1"/>
  <c r="BT15" i="15" s="1"/>
  <c r="BT16" i="15" s="1"/>
  <c r="BT17" i="15" s="1"/>
  <c r="BT18" i="15" s="1"/>
  <c r="BT19" i="15" s="1"/>
  <c r="BT20" i="15" s="1"/>
  <c r="BT21" i="15" s="1"/>
  <c r="BT22" i="15" s="1"/>
  <c r="BT23" i="15" s="1"/>
  <c r="BT24" i="15" s="1"/>
  <c r="BT25" i="15" s="1"/>
  <c r="BT26" i="15" s="1"/>
  <c r="BT27" i="15" s="1"/>
  <c r="BT28" i="15" s="1"/>
  <c r="BT29" i="15" s="1"/>
  <c r="BT30" i="15" s="1"/>
  <c r="BT31" i="15" s="1"/>
  <c r="CA7" i="15"/>
  <c r="BZ7" i="15"/>
  <c r="BZ8" i="15" s="1"/>
  <c r="BZ9" i="15" s="1"/>
  <c r="BZ10" i="15" s="1"/>
  <c r="BZ11" i="15" s="1"/>
  <c r="BZ12" i="15" s="1"/>
  <c r="BZ13" i="15" s="1"/>
  <c r="BZ14" i="15" s="1"/>
  <c r="BZ15" i="15" s="1"/>
  <c r="BZ16" i="15" s="1"/>
  <c r="BZ17" i="15" s="1"/>
  <c r="BZ18" i="15" s="1"/>
  <c r="BZ19" i="15" s="1"/>
  <c r="BZ20" i="15" s="1"/>
  <c r="BZ21" i="15" s="1"/>
  <c r="BZ22" i="15" s="1"/>
  <c r="BZ23" i="15" s="1"/>
  <c r="BZ24" i="15" s="1"/>
  <c r="BZ25" i="15" s="1"/>
  <c r="BZ26" i="15" s="1"/>
  <c r="BZ27" i="15" s="1"/>
  <c r="BZ28" i="15" s="1"/>
  <c r="BZ29" i="15" s="1"/>
  <c r="BZ30" i="15" s="1"/>
  <c r="BZ31" i="15" s="1"/>
  <c r="BY7" i="15"/>
  <c r="BX7" i="15" s="1"/>
  <c r="BW7" i="15"/>
  <c r="BV7" i="15" s="1"/>
  <c r="BU7" i="15"/>
  <c r="BT7" i="15" s="1"/>
  <c r="BS7" i="15"/>
  <c r="BR7" i="15" s="1"/>
  <c r="BR8" i="15" s="1"/>
  <c r="BR9" i="15" s="1"/>
  <c r="BR10" i="15" s="1"/>
  <c r="BR11" i="15" s="1"/>
  <c r="BR12" i="15" s="1"/>
  <c r="BR13" i="15" s="1"/>
  <c r="BR14" i="15" s="1"/>
  <c r="BR15" i="15" s="1"/>
  <c r="BR16" i="15" s="1"/>
  <c r="BR17" i="15" s="1"/>
  <c r="BR18" i="15" s="1"/>
  <c r="BR19" i="15" s="1"/>
  <c r="BR20" i="15" s="1"/>
  <c r="BR21" i="15" s="1"/>
  <c r="BR22" i="15" s="1"/>
  <c r="BR23" i="15" s="1"/>
  <c r="BR24" i="15" s="1"/>
  <c r="BR25" i="15" s="1"/>
  <c r="BR26" i="15" s="1"/>
  <c r="BR27" i="15" s="1"/>
  <c r="BR28" i="15" s="1"/>
  <c r="BR29" i="15" s="1"/>
  <c r="BR30" i="15" s="1"/>
  <c r="BR31" i="15" s="1"/>
  <c r="BQ7" i="15"/>
  <c r="BP7" i="15" s="1"/>
  <c r="BP8" i="15" s="1"/>
  <c r="BP9" i="15" s="1"/>
  <c r="BP10" i="15" s="1"/>
  <c r="BP11" i="15" s="1"/>
  <c r="BP12" i="15" s="1"/>
  <c r="BP13" i="15" s="1"/>
  <c r="BP14" i="15" s="1"/>
  <c r="BP15" i="15" s="1"/>
  <c r="BP16" i="15" s="1"/>
  <c r="BP17" i="15" s="1"/>
  <c r="BP18" i="15" s="1"/>
  <c r="BP19" i="15" s="1"/>
  <c r="BP20" i="15" s="1"/>
  <c r="BP21" i="15" s="1"/>
  <c r="BO7" i="15"/>
  <c r="BN7" i="15" s="1"/>
  <c r="BN8" i="15" s="1"/>
  <c r="BN9" i="15" s="1"/>
  <c r="BN10" i="15" s="1"/>
  <c r="BN11" i="15" s="1"/>
  <c r="BN12" i="15" s="1"/>
  <c r="BN13" i="15" s="1"/>
  <c r="BN14" i="15" s="1"/>
  <c r="BN15" i="15" s="1"/>
  <c r="BN16" i="15" s="1"/>
  <c r="BN17" i="15" s="1"/>
  <c r="BN18" i="15" s="1"/>
  <c r="BN19" i="15" s="1"/>
  <c r="BN20" i="15" s="1"/>
  <c r="BN21" i="15" s="1"/>
  <c r="BN22" i="15" s="1"/>
  <c r="BN23" i="15" s="1"/>
  <c r="BN24" i="15" s="1"/>
  <c r="BN25" i="15" s="1"/>
  <c r="BN26" i="15" s="1"/>
  <c r="BN27" i="15" s="1"/>
  <c r="BN28" i="15" s="1"/>
  <c r="BN29" i="15" s="1"/>
  <c r="BN30" i="15" s="1"/>
  <c r="BN31" i="15" s="1"/>
  <c r="BM7" i="15"/>
  <c r="BL7" i="15" s="1"/>
  <c r="BL8" i="15" s="1"/>
  <c r="BL9" i="15" s="1"/>
  <c r="BL10" i="15" s="1"/>
  <c r="BL11" i="15" s="1"/>
  <c r="BL12" i="15" s="1"/>
  <c r="BL13" i="15" s="1"/>
  <c r="BL14" i="15" s="1"/>
  <c r="BL15" i="15" s="1"/>
  <c r="BL16" i="15" s="1"/>
  <c r="BL17" i="15" s="1"/>
  <c r="BL18" i="15" s="1"/>
  <c r="BL19" i="15" s="1"/>
  <c r="BL20" i="15" s="1"/>
  <c r="BL21" i="15" s="1"/>
  <c r="BL22" i="15" s="1"/>
  <c r="BL23" i="15" s="1"/>
  <c r="BL24" i="15" s="1"/>
  <c r="BL25" i="15" s="1"/>
  <c r="BL26" i="15" s="1"/>
  <c r="BL27" i="15" s="1"/>
  <c r="BL28" i="15" s="1"/>
  <c r="BL29" i="15" s="1"/>
  <c r="BL30" i="15" s="1"/>
  <c r="BL31" i="15" s="1"/>
  <c r="BK7" i="15"/>
  <c r="BJ7" i="15" s="1"/>
  <c r="BJ8" i="15" s="1"/>
  <c r="BJ9" i="15" s="1"/>
  <c r="BJ10" i="15" s="1"/>
  <c r="BJ11" i="15" s="1"/>
  <c r="BJ12" i="15" s="1"/>
  <c r="BJ13" i="15" s="1"/>
  <c r="BJ14" i="15" s="1"/>
  <c r="BJ15" i="15" s="1"/>
  <c r="BJ16" i="15" s="1"/>
  <c r="BJ17" i="15" s="1"/>
  <c r="BJ18" i="15" s="1"/>
  <c r="BJ19" i="15" s="1"/>
  <c r="BJ20" i="15" s="1"/>
  <c r="BJ21" i="15" s="1"/>
  <c r="BJ22" i="15" s="1"/>
  <c r="BJ23" i="15" s="1"/>
  <c r="BJ24" i="15" s="1"/>
  <c r="BJ25" i="15" s="1"/>
  <c r="BJ26" i="15" s="1"/>
  <c r="BJ27" i="15" s="1"/>
  <c r="BJ28" i="15" s="1"/>
  <c r="BJ29" i="15" s="1"/>
  <c r="BJ30" i="15" s="1"/>
  <c r="BJ31" i="15" s="1"/>
  <c r="BI7" i="15"/>
  <c r="BH7" i="15" s="1"/>
  <c r="BH8" i="15" s="1"/>
  <c r="BH9" i="15" s="1"/>
  <c r="BH10" i="15" s="1"/>
  <c r="BH11" i="15" s="1"/>
  <c r="BH12" i="15" s="1"/>
  <c r="BH13" i="15" s="1"/>
  <c r="BH14" i="15" s="1"/>
  <c r="BH15" i="15" s="1"/>
  <c r="BH16" i="15" s="1"/>
  <c r="BH17" i="15" s="1"/>
  <c r="BH18" i="15" s="1"/>
  <c r="BH19" i="15" s="1"/>
  <c r="BH20" i="15" s="1"/>
  <c r="BH21" i="15" s="1"/>
  <c r="BH22" i="15" s="1"/>
  <c r="BH23" i="15" s="1"/>
  <c r="BH24" i="15" s="1"/>
  <c r="BH25" i="15" s="1"/>
  <c r="BH26" i="15" s="1"/>
  <c r="BH27" i="15" s="1"/>
  <c r="BH28" i="15" s="1"/>
  <c r="BH29" i="15" s="1"/>
  <c r="BH30" i="15" s="1"/>
  <c r="BH31" i="15" s="1"/>
  <c r="BG7" i="15"/>
  <c r="BF7" i="15" s="1"/>
  <c r="BF8" i="15" s="1"/>
  <c r="BF9" i="15" s="1"/>
  <c r="BF10" i="15" s="1"/>
  <c r="BF11" i="15" s="1"/>
  <c r="BF12" i="15" s="1"/>
  <c r="BF13" i="15" s="1"/>
  <c r="BF14" i="15" s="1"/>
  <c r="BF15" i="15" s="1"/>
  <c r="BF16" i="15" s="1"/>
  <c r="BF17" i="15" s="1"/>
  <c r="BF18" i="15" s="1"/>
  <c r="BF19" i="15" s="1"/>
  <c r="BF20" i="15" s="1"/>
  <c r="BF21" i="15" s="1"/>
  <c r="BF22" i="15" s="1"/>
  <c r="BF23" i="15" s="1"/>
  <c r="BF24" i="15" s="1"/>
  <c r="BF25" i="15" s="1"/>
  <c r="BF26" i="15" s="1"/>
  <c r="BF27" i="15" s="1"/>
  <c r="BF28" i="15" s="1"/>
  <c r="BF29" i="15" s="1"/>
  <c r="BF30" i="15" s="1"/>
  <c r="BF31" i="15" s="1"/>
  <c r="BE7" i="15"/>
  <c r="BD7" i="15" s="1"/>
  <c r="BD8" i="15" s="1"/>
  <c r="BD9" i="15" s="1"/>
  <c r="BD10" i="15" s="1"/>
  <c r="BD11" i="15" s="1"/>
  <c r="BD12" i="15" s="1"/>
  <c r="BD13" i="15" s="1"/>
  <c r="BD14" i="15" s="1"/>
  <c r="BD15" i="15" s="1"/>
  <c r="BD16" i="15" s="1"/>
  <c r="BD17" i="15" s="1"/>
  <c r="BD18" i="15" s="1"/>
  <c r="BD19" i="15" s="1"/>
  <c r="BD20" i="15" s="1"/>
  <c r="BD21" i="15" s="1"/>
  <c r="BD22" i="15" s="1"/>
  <c r="BD23" i="15" s="1"/>
  <c r="BD24" i="15" s="1"/>
  <c r="BD25" i="15" s="1"/>
  <c r="BD26" i="15" s="1"/>
  <c r="BD27" i="15" s="1"/>
  <c r="BD28" i="15" s="1"/>
  <c r="BD29" i="15" s="1"/>
  <c r="BD30" i="15" s="1"/>
  <c r="BD31" i="15" s="1"/>
  <c r="BC7" i="15"/>
  <c r="BB7" i="15" s="1"/>
  <c r="BB8" i="15" s="1"/>
  <c r="BB9" i="15" s="1"/>
  <c r="BB10" i="15" s="1"/>
  <c r="BB11" i="15" s="1"/>
  <c r="BB12" i="15" s="1"/>
  <c r="BB13" i="15" s="1"/>
  <c r="BB14" i="15" s="1"/>
  <c r="BB15" i="15" s="1"/>
  <c r="BB16" i="15" s="1"/>
  <c r="BB17" i="15" s="1"/>
  <c r="BB18" i="15" s="1"/>
  <c r="BB19" i="15" s="1"/>
  <c r="BB20" i="15" s="1"/>
  <c r="BB21" i="15" s="1"/>
  <c r="BB22" i="15" s="1"/>
  <c r="BB23" i="15" s="1"/>
  <c r="BB24" i="15" s="1"/>
  <c r="BB25" i="15" s="1"/>
  <c r="BB26" i="15" s="1"/>
  <c r="BB27" i="15" s="1"/>
  <c r="BB28" i="15" s="1"/>
  <c r="BB29" i="15" s="1"/>
  <c r="BB30" i="15" s="1"/>
  <c r="BB31" i="15" s="1"/>
  <c r="BA7" i="15"/>
  <c r="AZ7" i="15" s="1"/>
  <c r="AZ8" i="15" s="1"/>
  <c r="AZ9" i="15" s="1"/>
  <c r="AZ10" i="15" s="1"/>
  <c r="AZ11" i="15" s="1"/>
  <c r="AZ12" i="15" s="1"/>
  <c r="AZ13" i="15" s="1"/>
  <c r="AZ14" i="15" s="1"/>
  <c r="AZ15" i="15" s="1"/>
  <c r="AZ16" i="15" s="1"/>
  <c r="AZ17" i="15" s="1"/>
  <c r="AZ18" i="15" s="1"/>
  <c r="AZ19" i="15" s="1"/>
  <c r="AZ20" i="15" s="1"/>
  <c r="AZ21" i="15" s="1"/>
  <c r="AZ22" i="15" s="1"/>
  <c r="AZ23" i="15" s="1"/>
  <c r="AZ24" i="15" s="1"/>
  <c r="AZ25" i="15" s="1"/>
  <c r="AZ26" i="15" s="1"/>
  <c r="AZ27" i="15" s="1"/>
  <c r="AZ28" i="15" s="1"/>
  <c r="AZ29" i="15" s="1"/>
  <c r="AZ30" i="15" s="1"/>
  <c r="AZ31" i="15" s="1"/>
  <c r="AY7" i="15"/>
  <c r="AX7" i="15" s="1"/>
  <c r="AX8" i="15" s="1"/>
  <c r="AX9" i="15" s="1"/>
  <c r="AX10" i="15" s="1"/>
  <c r="AX11" i="15" s="1"/>
  <c r="AX12" i="15" s="1"/>
  <c r="AX13" i="15" s="1"/>
  <c r="AX14" i="15" s="1"/>
  <c r="AX15" i="15" s="1"/>
  <c r="AX16" i="15" s="1"/>
  <c r="AX17" i="15" s="1"/>
  <c r="AX18" i="15" s="1"/>
  <c r="AX19" i="15" s="1"/>
  <c r="AX20" i="15" s="1"/>
  <c r="AX21" i="15" s="1"/>
  <c r="AX22" i="15" s="1"/>
  <c r="AX23" i="15" s="1"/>
  <c r="AX24" i="15" s="1"/>
  <c r="AX25" i="15" s="1"/>
  <c r="AX26" i="15" s="1"/>
  <c r="AX27" i="15" s="1"/>
  <c r="AX28" i="15" s="1"/>
  <c r="AX29" i="15" s="1"/>
  <c r="AX30" i="15" s="1"/>
  <c r="AX31" i="15" s="1"/>
  <c r="AW7" i="15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V21" i="15" s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U7" i="15"/>
  <c r="AT7" i="15"/>
  <c r="AT8" i="15" s="1"/>
  <c r="AT9" i="15" s="1"/>
  <c r="AT10" i="15" s="1"/>
  <c r="AT11" i="15" s="1"/>
  <c r="AT12" i="15" s="1"/>
  <c r="AT13" i="15" s="1"/>
  <c r="AT14" i="15" s="1"/>
  <c r="AT15" i="15" s="1"/>
  <c r="AT16" i="15" s="1"/>
  <c r="AT17" i="15" s="1"/>
  <c r="AT18" i="15" s="1"/>
  <c r="AT19" i="15" s="1"/>
  <c r="AT20" i="15" s="1"/>
  <c r="AT21" i="15" s="1"/>
  <c r="AT22" i="15" s="1"/>
  <c r="AT23" i="15" s="1"/>
  <c r="AT24" i="15" s="1"/>
  <c r="AT25" i="15" s="1"/>
  <c r="AT26" i="15" s="1"/>
  <c r="AT27" i="15" s="1"/>
  <c r="AT28" i="15" s="1"/>
  <c r="AT29" i="15" s="1"/>
  <c r="AT30" i="15" s="1"/>
  <c r="AT31" i="15" s="1"/>
  <c r="AS7" i="15"/>
  <c r="AR7" i="15" s="1"/>
  <c r="AR8" i="15" s="1"/>
  <c r="AR9" i="15" s="1"/>
  <c r="AR10" i="15" s="1"/>
  <c r="AR11" i="15" s="1"/>
  <c r="AR12" i="15" s="1"/>
  <c r="AR13" i="15" s="1"/>
  <c r="AR14" i="15" s="1"/>
  <c r="AR15" i="15" s="1"/>
  <c r="AR16" i="15" s="1"/>
  <c r="AR17" i="15" s="1"/>
  <c r="AR18" i="15" s="1"/>
  <c r="AR19" i="15" s="1"/>
  <c r="AR20" i="15" s="1"/>
  <c r="AR21" i="15" s="1"/>
  <c r="AR22" i="15" s="1"/>
  <c r="AR23" i="15" s="1"/>
  <c r="AR24" i="15" s="1"/>
  <c r="AR25" i="15" s="1"/>
  <c r="AR26" i="15" s="1"/>
  <c r="AR27" i="15" s="1"/>
  <c r="AR28" i="15" s="1"/>
  <c r="AR29" i="15" s="1"/>
  <c r="AR30" i="15" s="1"/>
  <c r="AR31" i="15" s="1"/>
  <c r="AQ7" i="15"/>
  <c r="AP7" i="15" s="1"/>
  <c r="AP8" i="15" s="1"/>
  <c r="AP9" i="15" s="1"/>
  <c r="AP10" i="15" s="1"/>
  <c r="AP11" i="15" s="1"/>
  <c r="AP12" i="15" s="1"/>
  <c r="AP13" i="15" s="1"/>
  <c r="AP14" i="15" s="1"/>
  <c r="AP15" i="15" s="1"/>
  <c r="AP16" i="15" s="1"/>
  <c r="AP17" i="15" s="1"/>
  <c r="AP18" i="15" s="1"/>
  <c r="AP19" i="15" s="1"/>
  <c r="AP20" i="15" s="1"/>
  <c r="AP21" i="15" s="1"/>
  <c r="AP22" i="15" s="1"/>
  <c r="AP23" i="15" s="1"/>
  <c r="AP24" i="15" s="1"/>
  <c r="AP25" i="15" s="1"/>
  <c r="AP26" i="15" s="1"/>
  <c r="AP27" i="15" s="1"/>
  <c r="AP28" i="15" s="1"/>
  <c r="AP29" i="15" s="1"/>
  <c r="AP30" i="15" s="1"/>
  <c r="AP31" i="15" s="1"/>
  <c r="AO7" i="15"/>
  <c r="AN7" i="15" s="1"/>
  <c r="AN8" i="15" s="1"/>
  <c r="AN9" i="15" s="1"/>
  <c r="AN10" i="15" s="1"/>
  <c r="AN11" i="15" s="1"/>
  <c r="AN12" i="15" s="1"/>
  <c r="AN13" i="15" s="1"/>
  <c r="AN14" i="15" s="1"/>
  <c r="AN15" i="15" s="1"/>
  <c r="AN16" i="15" s="1"/>
  <c r="AN17" i="15" s="1"/>
  <c r="AN18" i="15" s="1"/>
  <c r="AN19" i="15" s="1"/>
  <c r="AN20" i="15" s="1"/>
  <c r="AN21" i="15" s="1"/>
  <c r="AN22" i="15" s="1"/>
  <c r="AN23" i="15" s="1"/>
  <c r="AN24" i="15" s="1"/>
  <c r="AN25" i="15" s="1"/>
  <c r="AN26" i="15" s="1"/>
  <c r="AN27" i="15" s="1"/>
  <c r="AN28" i="15" s="1"/>
  <c r="AN29" i="15" s="1"/>
  <c r="AN30" i="15" s="1"/>
  <c r="AN31" i="15" s="1"/>
  <c r="AM7" i="15"/>
  <c r="AL7" i="15" s="1"/>
  <c r="AL8" i="15" s="1"/>
  <c r="AL9" i="15" s="1"/>
  <c r="AL10" i="15" s="1"/>
  <c r="AL11" i="15" s="1"/>
  <c r="AL12" i="15" s="1"/>
  <c r="AL13" i="15" s="1"/>
  <c r="AL14" i="15" s="1"/>
  <c r="AL15" i="15" s="1"/>
  <c r="AL16" i="15" s="1"/>
  <c r="AL17" i="15" s="1"/>
  <c r="AL18" i="15" s="1"/>
  <c r="AL19" i="15" s="1"/>
  <c r="AL20" i="15" s="1"/>
  <c r="AL21" i="15" s="1"/>
  <c r="AL22" i="15" s="1"/>
  <c r="AL23" i="15" s="1"/>
  <c r="AL24" i="15" s="1"/>
  <c r="AL25" i="15" s="1"/>
  <c r="AL26" i="15" s="1"/>
  <c r="AL27" i="15" s="1"/>
  <c r="AL28" i="15" s="1"/>
  <c r="AL29" i="15" s="1"/>
  <c r="AL30" i="15" s="1"/>
  <c r="AL31" i="15" s="1"/>
  <c r="AK7" i="15"/>
  <c r="AJ7" i="15" s="1"/>
  <c r="AJ8" i="15" s="1"/>
  <c r="AJ9" i="15" s="1"/>
  <c r="AJ10" i="15" s="1"/>
  <c r="AJ11" i="15" s="1"/>
  <c r="AJ12" i="15" s="1"/>
  <c r="AJ13" i="15" s="1"/>
  <c r="AJ14" i="15" s="1"/>
  <c r="AJ15" i="15" s="1"/>
  <c r="AJ16" i="15" s="1"/>
  <c r="AJ17" i="15" s="1"/>
  <c r="AJ18" i="15" s="1"/>
  <c r="AJ19" i="15" s="1"/>
  <c r="AJ20" i="15" s="1"/>
  <c r="AJ21" i="15" s="1"/>
  <c r="AJ22" i="15" s="1"/>
  <c r="AJ23" i="15" s="1"/>
  <c r="AJ24" i="15" s="1"/>
  <c r="AJ25" i="15" s="1"/>
  <c r="AJ26" i="15" s="1"/>
  <c r="AJ27" i="15" s="1"/>
  <c r="AJ28" i="15" s="1"/>
  <c r="AJ29" i="15" s="1"/>
  <c r="AJ30" i="15" s="1"/>
  <c r="AJ31" i="15" s="1"/>
  <c r="AI7" i="15"/>
  <c r="AH7" i="15" s="1"/>
  <c r="AH8" i="15" s="1"/>
  <c r="AH9" i="15" s="1"/>
  <c r="AH10" i="15" s="1"/>
  <c r="AH11" i="15" s="1"/>
  <c r="AH12" i="15" s="1"/>
  <c r="AH13" i="15" s="1"/>
  <c r="AH14" i="15" s="1"/>
  <c r="AH15" i="15" s="1"/>
  <c r="AH16" i="15" s="1"/>
  <c r="AH17" i="15" s="1"/>
  <c r="AH18" i="15" s="1"/>
  <c r="AH19" i="15" s="1"/>
  <c r="AH20" i="15" s="1"/>
  <c r="AH21" i="15" s="1"/>
  <c r="AH22" i="15" s="1"/>
  <c r="AH23" i="15" s="1"/>
  <c r="AH24" i="15" s="1"/>
  <c r="AH25" i="15" s="1"/>
  <c r="AH26" i="15" s="1"/>
  <c r="AH27" i="15" s="1"/>
  <c r="AH28" i="15" s="1"/>
  <c r="AH29" i="15" s="1"/>
  <c r="AH30" i="15" s="1"/>
  <c r="AH31" i="15" s="1"/>
  <c r="AG7" i="15"/>
  <c r="AF7" i="15" s="1"/>
  <c r="AF8" i="15" s="1"/>
  <c r="AF9" i="15" s="1"/>
  <c r="AF10" i="15" s="1"/>
  <c r="AF11" i="15" s="1"/>
  <c r="AF12" i="15" s="1"/>
  <c r="AF13" i="15" s="1"/>
  <c r="AF14" i="15" s="1"/>
  <c r="AF15" i="15" s="1"/>
  <c r="AF16" i="15" s="1"/>
  <c r="AF17" i="15" s="1"/>
  <c r="AF18" i="15" s="1"/>
  <c r="AF19" i="15" s="1"/>
  <c r="AF20" i="15" s="1"/>
  <c r="AF21" i="15" s="1"/>
  <c r="AF22" i="15" s="1"/>
  <c r="AF23" i="15" s="1"/>
  <c r="AF24" i="15" s="1"/>
  <c r="AF25" i="15" s="1"/>
  <c r="AF26" i="15" s="1"/>
  <c r="AF27" i="15" s="1"/>
  <c r="AF28" i="15" s="1"/>
  <c r="AF29" i="15" s="1"/>
  <c r="AF30" i="15" s="1"/>
  <c r="AF31" i="15" s="1"/>
  <c r="AE7" i="15"/>
  <c r="AD7" i="15" s="1"/>
  <c r="AD8" i="15" s="1"/>
  <c r="AD9" i="15" s="1"/>
  <c r="AD10" i="15" s="1"/>
  <c r="AD11" i="15" s="1"/>
  <c r="AD12" i="15" s="1"/>
  <c r="AD13" i="15" s="1"/>
  <c r="AD14" i="15" s="1"/>
  <c r="AD15" i="15" s="1"/>
  <c r="AD16" i="15" s="1"/>
  <c r="AD17" i="15" s="1"/>
  <c r="AD18" i="15" s="1"/>
  <c r="AD19" i="15" s="1"/>
  <c r="AD20" i="15" s="1"/>
  <c r="AD21" i="15" s="1"/>
  <c r="AD22" i="15" s="1"/>
  <c r="AD23" i="15" s="1"/>
  <c r="AD24" i="15" s="1"/>
  <c r="AD25" i="15" s="1"/>
  <c r="AD26" i="15" s="1"/>
  <c r="AD27" i="15" s="1"/>
  <c r="AD28" i="15" s="1"/>
  <c r="AD29" i="15" s="1"/>
  <c r="AD30" i="15" s="1"/>
  <c r="AD31" i="15" s="1"/>
  <c r="AC7" i="15"/>
  <c r="AB7" i="15" s="1"/>
  <c r="AB8" i="15" s="1"/>
  <c r="AB9" i="15" s="1"/>
  <c r="AB10" i="15" s="1"/>
  <c r="AB11" i="15" s="1"/>
  <c r="AB12" i="15" s="1"/>
  <c r="AB13" i="15" s="1"/>
  <c r="AB14" i="15" s="1"/>
  <c r="AB15" i="15" s="1"/>
  <c r="AB16" i="15" s="1"/>
  <c r="AB17" i="15" s="1"/>
  <c r="AB18" i="15" s="1"/>
  <c r="AB19" i="15" s="1"/>
  <c r="AB20" i="15" s="1"/>
  <c r="AB21" i="15" s="1"/>
  <c r="AB22" i="15" s="1"/>
  <c r="AB23" i="15" s="1"/>
  <c r="AB24" i="15" s="1"/>
  <c r="AB25" i="15" s="1"/>
  <c r="AB26" i="15" s="1"/>
  <c r="AB27" i="15" s="1"/>
  <c r="AB28" i="15" s="1"/>
  <c r="AB29" i="15" s="1"/>
  <c r="AB30" i="15" s="1"/>
  <c r="AB31" i="15" s="1"/>
  <c r="AA7" i="15"/>
  <c r="Z7" i="15" s="1"/>
  <c r="Z8" i="15" s="1"/>
  <c r="Z9" i="15" s="1"/>
  <c r="Z10" i="15" s="1"/>
  <c r="Z11" i="15" s="1"/>
  <c r="Z12" i="15" s="1"/>
  <c r="Z13" i="15" s="1"/>
  <c r="Z14" i="15" s="1"/>
  <c r="Z15" i="15" s="1"/>
  <c r="Z16" i="15" s="1"/>
  <c r="Z17" i="15" s="1"/>
  <c r="Z18" i="15" s="1"/>
  <c r="Z19" i="15" s="1"/>
  <c r="Z20" i="15" s="1"/>
  <c r="Z21" i="15" s="1"/>
  <c r="Z22" i="15" s="1"/>
  <c r="Z23" i="15" s="1"/>
  <c r="Z24" i="15" s="1"/>
  <c r="Z25" i="15" s="1"/>
  <c r="Z26" i="15" s="1"/>
  <c r="Z27" i="15" s="1"/>
  <c r="Z28" i="15" s="1"/>
  <c r="Z29" i="15" s="1"/>
  <c r="Z30" i="15" s="1"/>
  <c r="Z31" i="15" s="1"/>
  <c r="Y7" i="15"/>
  <c r="X7" i="15" s="1"/>
  <c r="X8" i="15" s="1"/>
  <c r="X9" i="15" s="1"/>
  <c r="X10" i="15" s="1"/>
  <c r="X11" i="15" s="1"/>
  <c r="X12" i="15" s="1"/>
  <c r="X13" i="15" s="1"/>
  <c r="X14" i="15" s="1"/>
  <c r="X15" i="15" s="1"/>
  <c r="X16" i="15" s="1"/>
  <c r="X17" i="15" s="1"/>
  <c r="X18" i="15" s="1"/>
  <c r="X19" i="15" s="1"/>
  <c r="X20" i="15" s="1"/>
  <c r="X21" i="15" s="1"/>
  <c r="X22" i="15" s="1"/>
  <c r="X23" i="15" s="1"/>
  <c r="X24" i="15" s="1"/>
  <c r="X25" i="15" s="1"/>
  <c r="X26" i="15" s="1"/>
  <c r="X27" i="15" s="1"/>
  <c r="X28" i="15" s="1"/>
  <c r="X29" i="15" s="1"/>
  <c r="X30" i="15" s="1"/>
  <c r="X31" i="15" s="1"/>
  <c r="W7" i="15"/>
  <c r="V7" i="15" s="1"/>
  <c r="V8" i="15" s="1"/>
  <c r="V9" i="15" s="1"/>
  <c r="V10" i="15" s="1"/>
  <c r="V11" i="15" s="1"/>
  <c r="V12" i="15" s="1"/>
  <c r="V13" i="15" s="1"/>
  <c r="V14" i="15" s="1"/>
  <c r="V15" i="15" s="1"/>
  <c r="V16" i="15" s="1"/>
  <c r="V17" i="15" s="1"/>
  <c r="V18" i="15" s="1"/>
  <c r="V19" i="15" s="1"/>
  <c r="V20" i="15" s="1"/>
  <c r="V21" i="15" s="1"/>
  <c r="V22" i="15" s="1"/>
  <c r="V23" i="15" s="1"/>
  <c r="V24" i="15" s="1"/>
  <c r="V25" i="15" s="1"/>
  <c r="V26" i="15" s="1"/>
  <c r="V27" i="15" s="1"/>
  <c r="V28" i="15" s="1"/>
  <c r="V29" i="15" s="1"/>
  <c r="V30" i="15" s="1"/>
  <c r="V31" i="15" s="1"/>
  <c r="U7" i="15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S7" i="15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Q7" i="15"/>
  <c r="P7" i="15" s="1"/>
  <c r="P8" i="15" s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O7" i="15"/>
  <c r="N7" i="15"/>
  <c r="N8" i="15" s="1"/>
  <c r="N9" i="15" s="1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N24" i="15" s="1"/>
  <c r="N25" i="15" s="1"/>
  <c r="N26" i="15" s="1"/>
  <c r="N27" i="15" s="1"/>
  <c r="N28" i="15" s="1"/>
  <c r="N29" i="15" s="1"/>
  <c r="N30" i="15" s="1"/>
  <c r="N31" i="15" s="1"/>
  <c r="M7" i="15"/>
  <c r="L7" i="15" s="1"/>
  <c r="L8" i="15" s="1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L24" i="15" s="1"/>
  <c r="L25" i="15" s="1"/>
  <c r="L26" i="15" s="1"/>
  <c r="L27" i="15" s="1"/>
  <c r="L28" i="15" s="1"/>
  <c r="L29" i="15" s="1"/>
  <c r="L30" i="15" s="1"/>
  <c r="L31" i="15" s="1"/>
  <c r="K7" i="15"/>
  <c r="J7" i="15" s="1"/>
  <c r="J8" i="15" s="1"/>
  <c r="J9" i="15" s="1"/>
  <c r="J10" i="15" s="1"/>
  <c r="J11" i="15" s="1"/>
  <c r="J12" i="15" s="1"/>
  <c r="J13" i="15" s="1"/>
  <c r="J14" i="15" s="1"/>
  <c r="J15" i="15" s="1"/>
  <c r="J16" i="15" s="1"/>
  <c r="J17" i="15" s="1"/>
  <c r="J18" i="15" s="1"/>
  <c r="J19" i="15" s="1"/>
  <c r="J20" i="15" s="1"/>
  <c r="J21" i="15" s="1"/>
  <c r="J22" i="15" s="1"/>
  <c r="J23" i="15" s="1"/>
  <c r="J24" i="15" s="1"/>
  <c r="J25" i="15" s="1"/>
  <c r="J26" i="15" s="1"/>
  <c r="J27" i="15" s="1"/>
  <c r="J28" i="15" s="1"/>
  <c r="J29" i="15" s="1"/>
  <c r="J30" i="15" s="1"/>
  <c r="J31" i="15" s="1"/>
  <c r="I7" i="15"/>
  <c r="H7" i="15" s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G7" i="15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E7" i="15"/>
  <c r="D7" i="15" s="1"/>
  <c r="D8" i="15" s="1"/>
  <c r="CC32" i="14"/>
  <c r="CB32" i="14"/>
  <c r="CA32" i="14"/>
  <c r="BY32" i="14"/>
  <c r="BW32" i="14"/>
  <c r="BU32" i="14"/>
  <c r="BS32" i="14"/>
  <c r="BQ32" i="14"/>
  <c r="BO32" i="14"/>
  <c r="BM32" i="14"/>
  <c r="BK32" i="14"/>
  <c r="BI32" i="14"/>
  <c r="BG32" i="14"/>
  <c r="BE32" i="14"/>
  <c r="BC32" i="14"/>
  <c r="BA32" i="14"/>
  <c r="AY32" i="14"/>
  <c r="AW32" i="14"/>
  <c r="AU32" i="14"/>
  <c r="AS32" i="14"/>
  <c r="AQ32" i="14"/>
  <c r="AO32" i="14"/>
  <c r="AM32" i="14"/>
  <c r="AK32" i="14"/>
  <c r="AI32" i="14"/>
  <c r="AG32" i="14"/>
  <c r="AE32" i="14"/>
  <c r="AC32" i="14"/>
  <c r="AA32" i="14"/>
  <c r="Y32" i="14"/>
  <c r="W32" i="14"/>
  <c r="U32" i="14"/>
  <c r="S32" i="14"/>
  <c r="Q32" i="14"/>
  <c r="O32" i="14"/>
  <c r="M32" i="14"/>
  <c r="K32" i="14"/>
  <c r="I32" i="14"/>
  <c r="G32" i="14"/>
  <c r="E32" i="14"/>
  <c r="BP23" i="14"/>
  <c r="BP24" i="14" s="1"/>
  <c r="BP25" i="14" s="1"/>
  <c r="BP26" i="14" s="1"/>
  <c r="BP27" i="14" s="1"/>
  <c r="BP28" i="14" s="1"/>
  <c r="BP29" i="14" s="1"/>
  <c r="BP30" i="14" s="1"/>
  <c r="BP31" i="14" s="1"/>
  <c r="CA7" i="14"/>
  <c r="BZ7" i="14" s="1"/>
  <c r="BZ8" i="14" s="1"/>
  <c r="BZ9" i="14" s="1"/>
  <c r="BZ10" i="14" s="1"/>
  <c r="BZ11" i="14" s="1"/>
  <c r="BZ12" i="14" s="1"/>
  <c r="BZ13" i="14" s="1"/>
  <c r="BZ14" i="14" s="1"/>
  <c r="BZ15" i="14" s="1"/>
  <c r="BZ16" i="14" s="1"/>
  <c r="BZ17" i="14" s="1"/>
  <c r="BZ18" i="14" s="1"/>
  <c r="BZ19" i="14" s="1"/>
  <c r="BZ20" i="14" s="1"/>
  <c r="BZ21" i="14" s="1"/>
  <c r="BZ22" i="14" s="1"/>
  <c r="BZ23" i="14" s="1"/>
  <c r="BZ24" i="14" s="1"/>
  <c r="BZ25" i="14" s="1"/>
  <c r="BZ26" i="14" s="1"/>
  <c r="BZ27" i="14" s="1"/>
  <c r="BZ28" i="14" s="1"/>
  <c r="BZ29" i="14" s="1"/>
  <c r="BZ30" i="14" s="1"/>
  <c r="BZ31" i="14" s="1"/>
  <c r="BY7" i="14"/>
  <c r="BX7" i="14" s="1"/>
  <c r="BX8" i="14" s="1"/>
  <c r="BX9" i="14" s="1"/>
  <c r="BX10" i="14" s="1"/>
  <c r="BX11" i="14" s="1"/>
  <c r="BX12" i="14" s="1"/>
  <c r="BX13" i="14" s="1"/>
  <c r="BX14" i="14" s="1"/>
  <c r="BX15" i="14" s="1"/>
  <c r="BX16" i="14" s="1"/>
  <c r="BX17" i="14" s="1"/>
  <c r="BX18" i="14" s="1"/>
  <c r="BX19" i="14" s="1"/>
  <c r="BX20" i="14" s="1"/>
  <c r="BX21" i="14" s="1"/>
  <c r="BX22" i="14" s="1"/>
  <c r="BX23" i="14" s="1"/>
  <c r="BX24" i="14" s="1"/>
  <c r="BX25" i="14" s="1"/>
  <c r="BX26" i="14" s="1"/>
  <c r="BX27" i="14" s="1"/>
  <c r="BX28" i="14" s="1"/>
  <c r="BX29" i="14" s="1"/>
  <c r="BX30" i="14" s="1"/>
  <c r="BX31" i="14" s="1"/>
  <c r="BW7" i="14"/>
  <c r="BV7" i="14" s="1"/>
  <c r="BV8" i="14" s="1"/>
  <c r="BV9" i="14" s="1"/>
  <c r="BV10" i="14" s="1"/>
  <c r="BV11" i="14" s="1"/>
  <c r="BV12" i="14" s="1"/>
  <c r="BV13" i="14" s="1"/>
  <c r="BV14" i="14" s="1"/>
  <c r="BV15" i="14" s="1"/>
  <c r="BV16" i="14" s="1"/>
  <c r="BV17" i="14" s="1"/>
  <c r="BV18" i="14" s="1"/>
  <c r="BV19" i="14" s="1"/>
  <c r="BV20" i="14" s="1"/>
  <c r="BV21" i="14" s="1"/>
  <c r="BV22" i="14" s="1"/>
  <c r="BV23" i="14" s="1"/>
  <c r="BV24" i="14" s="1"/>
  <c r="BV25" i="14" s="1"/>
  <c r="BV26" i="14" s="1"/>
  <c r="BV27" i="14" s="1"/>
  <c r="BV28" i="14" s="1"/>
  <c r="BV29" i="14" s="1"/>
  <c r="BV30" i="14" s="1"/>
  <c r="BV31" i="14" s="1"/>
  <c r="BU7" i="14"/>
  <c r="BT7" i="14" s="1"/>
  <c r="BT8" i="14" s="1"/>
  <c r="BT9" i="14" s="1"/>
  <c r="BT10" i="14" s="1"/>
  <c r="BT11" i="14" s="1"/>
  <c r="BT12" i="14" s="1"/>
  <c r="BT13" i="14" s="1"/>
  <c r="BT14" i="14" s="1"/>
  <c r="BT15" i="14" s="1"/>
  <c r="BT16" i="14" s="1"/>
  <c r="BT17" i="14" s="1"/>
  <c r="BT18" i="14" s="1"/>
  <c r="BT19" i="14" s="1"/>
  <c r="BT20" i="14" s="1"/>
  <c r="BT21" i="14" s="1"/>
  <c r="BT22" i="14" s="1"/>
  <c r="BT23" i="14" s="1"/>
  <c r="BT24" i="14" s="1"/>
  <c r="BT25" i="14" s="1"/>
  <c r="BT26" i="14" s="1"/>
  <c r="BT27" i="14" s="1"/>
  <c r="BT28" i="14" s="1"/>
  <c r="BT29" i="14" s="1"/>
  <c r="BT30" i="14" s="1"/>
  <c r="BT31" i="14" s="1"/>
  <c r="BS7" i="14"/>
  <c r="BR7" i="14" s="1"/>
  <c r="BR8" i="14" s="1"/>
  <c r="BR9" i="14" s="1"/>
  <c r="BR10" i="14" s="1"/>
  <c r="BR11" i="14" s="1"/>
  <c r="BR12" i="14" s="1"/>
  <c r="BR13" i="14" s="1"/>
  <c r="BR14" i="14" s="1"/>
  <c r="BR15" i="14" s="1"/>
  <c r="BR16" i="14" s="1"/>
  <c r="BR17" i="14" s="1"/>
  <c r="BR18" i="14" s="1"/>
  <c r="BR19" i="14" s="1"/>
  <c r="BR20" i="14" s="1"/>
  <c r="BR21" i="14" s="1"/>
  <c r="BR22" i="14" s="1"/>
  <c r="BR23" i="14" s="1"/>
  <c r="BR24" i="14" s="1"/>
  <c r="BR25" i="14" s="1"/>
  <c r="BR26" i="14" s="1"/>
  <c r="BR27" i="14" s="1"/>
  <c r="BR28" i="14" s="1"/>
  <c r="BR29" i="14" s="1"/>
  <c r="BR30" i="14" s="1"/>
  <c r="BR31" i="14" s="1"/>
  <c r="BQ7" i="14"/>
  <c r="BP7" i="14" s="1"/>
  <c r="BP8" i="14" s="1"/>
  <c r="BP9" i="14" s="1"/>
  <c r="BP10" i="14" s="1"/>
  <c r="BP11" i="14" s="1"/>
  <c r="BP12" i="14" s="1"/>
  <c r="BP13" i="14" s="1"/>
  <c r="BP14" i="14" s="1"/>
  <c r="BP15" i="14" s="1"/>
  <c r="BP16" i="14" s="1"/>
  <c r="BP17" i="14" s="1"/>
  <c r="BP18" i="14" s="1"/>
  <c r="BP19" i="14" s="1"/>
  <c r="BP20" i="14" s="1"/>
  <c r="BP21" i="14" s="1"/>
  <c r="BO7" i="14"/>
  <c r="BN7" i="14" s="1"/>
  <c r="BN8" i="14" s="1"/>
  <c r="BN9" i="14" s="1"/>
  <c r="BN10" i="14" s="1"/>
  <c r="BN11" i="14" s="1"/>
  <c r="BN12" i="14" s="1"/>
  <c r="BN13" i="14" s="1"/>
  <c r="BN14" i="14" s="1"/>
  <c r="BN15" i="14" s="1"/>
  <c r="BN16" i="14" s="1"/>
  <c r="BN17" i="14" s="1"/>
  <c r="BN18" i="14" s="1"/>
  <c r="BN19" i="14" s="1"/>
  <c r="BN20" i="14" s="1"/>
  <c r="BN21" i="14" s="1"/>
  <c r="BN22" i="14" s="1"/>
  <c r="BN23" i="14" s="1"/>
  <c r="BN24" i="14" s="1"/>
  <c r="BN25" i="14" s="1"/>
  <c r="BN26" i="14" s="1"/>
  <c r="BN27" i="14" s="1"/>
  <c r="BN28" i="14" s="1"/>
  <c r="BN29" i="14" s="1"/>
  <c r="BN30" i="14" s="1"/>
  <c r="BN31" i="14" s="1"/>
  <c r="BM7" i="14"/>
  <c r="BL7" i="14" s="1"/>
  <c r="BL8" i="14" s="1"/>
  <c r="BL9" i="14" s="1"/>
  <c r="BL10" i="14" s="1"/>
  <c r="BL11" i="14" s="1"/>
  <c r="BL12" i="14" s="1"/>
  <c r="BL13" i="14" s="1"/>
  <c r="BL14" i="14" s="1"/>
  <c r="BL15" i="14" s="1"/>
  <c r="BL16" i="14" s="1"/>
  <c r="BL17" i="14" s="1"/>
  <c r="BL18" i="14" s="1"/>
  <c r="BL19" i="14" s="1"/>
  <c r="BL20" i="14" s="1"/>
  <c r="BL21" i="14" s="1"/>
  <c r="BL22" i="14" s="1"/>
  <c r="BL23" i="14" s="1"/>
  <c r="BL24" i="14" s="1"/>
  <c r="BL25" i="14" s="1"/>
  <c r="BL26" i="14" s="1"/>
  <c r="BL27" i="14" s="1"/>
  <c r="BL28" i="14" s="1"/>
  <c r="BL29" i="14" s="1"/>
  <c r="BL30" i="14" s="1"/>
  <c r="BL31" i="14" s="1"/>
  <c r="BK7" i="14"/>
  <c r="BJ7" i="14" s="1"/>
  <c r="BJ8" i="14" s="1"/>
  <c r="BJ9" i="14" s="1"/>
  <c r="BJ10" i="14" s="1"/>
  <c r="BJ11" i="14" s="1"/>
  <c r="BJ12" i="14" s="1"/>
  <c r="BJ13" i="14" s="1"/>
  <c r="BJ14" i="14" s="1"/>
  <c r="BJ15" i="14" s="1"/>
  <c r="BJ16" i="14" s="1"/>
  <c r="BJ17" i="14" s="1"/>
  <c r="BJ18" i="14" s="1"/>
  <c r="BJ19" i="14" s="1"/>
  <c r="BJ20" i="14" s="1"/>
  <c r="BJ21" i="14" s="1"/>
  <c r="BJ22" i="14" s="1"/>
  <c r="BJ23" i="14" s="1"/>
  <c r="BJ24" i="14" s="1"/>
  <c r="BJ25" i="14" s="1"/>
  <c r="BJ26" i="14" s="1"/>
  <c r="BJ27" i="14" s="1"/>
  <c r="BJ28" i="14" s="1"/>
  <c r="BJ29" i="14" s="1"/>
  <c r="BJ30" i="14" s="1"/>
  <c r="BJ31" i="14" s="1"/>
  <c r="BI7" i="14"/>
  <c r="BH7" i="14" s="1"/>
  <c r="BH8" i="14" s="1"/>
  <c r="BH9" i="14" s="1"/>
  <c r="BH10" i="14" s="1"/>
  <c r="BH11" i="14" s="1"/>
  <c r="BH12" i="14" s="1"/>
  <c r="BH13" i="14" s="1"/>
  <c r="BH14" i="14" s="1"/>
  <c r="BH15" i="14" s="1"/>
  <c r="BH16" i="14" s="1"/>
  <c r="BH17" i="14" s="1"/>
  <c r="BH18" i="14" s="1"/>
  <c r="BH19" i="14" s="1"/>
  <c r="BH20" i="14" s="1"/>
  <c r="BH21" i="14" s="1"/>
  <c r="BH22" i="14" s="1"/>
  <c r="BH23" i="14" s="1"/>
  <c r="BH24" i="14" s="1"/>
  <c r="BH25" i="14" s="1"/>
  <c r="BH26" i="14" s="1"/>
  <c r="BH27" i="14" s="1"/>
  <c r="BH28" i="14" s="1"/>
  <c r="BH29" i="14" s="1"/>
  <c r="BH30" i="14" s="1"/>
  <c r="BH31" i="14" s="1"/>
  <c r="BG7" i="14"/>
  <c r="BF7" i="14" s="1"/>
  <c r="BF8" i="14" s="1"/>
  <c r="BF9" i="14" s="1"/>
  <c r="BF10" i="14" s="1"/>
  <c r="BF11" i="14" s="1"/>
  <c r="BF12" i="14" s="1"/>
  <c r="BF13" i="14" s="1"/>
  <c r="BF14" i="14" s="1"/>
  <c r="BF15" i="14" s="1"/>
  <c r="BF16" i="14" s="1"/>
  <c r="BF17" i="14" s="1"/>
  <c r="BF18" i="14" s="1"/>
  <c r="BF19" i="14" s="1"/>
  <c r="BF20" i="14" s="1"/>
  <c r="BF21" i="14" s="1"/>
  <c r="BF22" i="14" s="1"/>
  <c r="BF23" i="14" s="1"/>
  <c r="BF24" i="14" s="1"/>
  <c r="BF25" i="14" s="1"/>
  <c r="BF26" i="14" s="1"/>
  <c r="BF27" i="14" s="1"/>
  <c r="BF28" i="14" s="1"/>
  <c r="BF29" i="14" s="1"/>
  <c r="BF30" i="14" s="1"/>
  <c r="BF31" i="14" s="1"/>
  <c r="BE7" i="14"/>
  <c r="BD7" i="14"/>
  <c r="BD8" i="14" s="1"/>
  <c r="BD9" i="14" s="1"/>
  <c r="BD10" i="14" s="1"/>
  <c r="BD11" i="14" s="1"/>
  <c r="BD12" i="14" s="1"/>
  <c r="BD13" i="14" s="1"/>
  <c r="BD14" i="14" s="1"/>
  <c r="BD15" i="14" s="1"/>
  <c r="BD16" i="14" s="1"/>
  <c r="BD17" i="14" s="1"/>
  <c r="BD18" i="14" s="1"/>
  <c r="BD19" i="14" s="1"/>
  <c r="BD20" i="14" s="1"/>
  <c r="BD21" i="14" s="1"/>
  <c r="BD22" i="14" s="1"/>
  <c r="BD23" i="14" s="1"/>
  <c r="BD24" i="14" s="1"/>
  <c r="BD25" i="14" s="1"/>
  <c r="BD26" i="14" s="1"/>
  <c r="BD27" i="14" s="1"/>
  <c r="BD28" i="14" s="1"/>
  <c r="BD29" i="14" s="1"/>
  <c r="BD30" i="14" s="1"/>
  <c r="BD31" i="14" s="1"/>
  <c r="BC7" i="14"/>
  <c r="BB7" i="14" s="1"/>
  <c r="BB8" i="14" s="1"/>
  <c r="BB9" i="14" s="1"/>
  <c r="BB10" i="14" s="1"/>
  <c r="BB11" i="14" s="1"/>
  <c r="BB12" i="14" s="1"/>
  <c r="BB13" i="14" s="1"/>
  <c r="BB14" i="14" s="1"/>
  <c r="BB15" i="14" s="1"/>
  <c r="BB16" i="14" s="1"/>
  <c r="BB17" i="14" s="1"/>
  <c r="BB18" i="14" s="1"/>
  <c r="BB19" i="14" s="1"/>
  <c r="BB20" i="14" s="1"/>
  <c r="BB21" i="14" s="1"/>
  <c r="BB22" i="14" s="1"/>
  <c r="BB23" i="14" s="1"/>
  <c r="BB24" i="14" s="1"/>
  <c r="BB25" i="14" s="1"/>
  <c r="BB26" i="14" s="1"/>
  <c r="BB27" i="14" s="1"/>
  <c r="BB28" i="14" s="1"/>
  <c r="BB29" i="14" s="1"/>
  <c r="BB30" i="14" s="1"/>
  <c r="BB31" i="14" s="1"/>
  <c r="BA7" i="14"/>
  <c r="AZ7" i="14" s="1"/>
  <c r="AZ8" i="14" s="1"/>
  <c r="AZ9" i="14" s="1"/>
  <c r="AZ10" i="14" s="1"/>
  <c r="AZ11" i="14" s="1"/>
  <c r="AZ12" i="14" s="1"/>
  <c r="AZ13" i="14" s="1"/>
  <c r="AZ14" i="14" s="1"/>
  <c r="AZ15" i="14" s="1"/>
  <c r="AZ16" i="14" s="1"/>
  <c r="AZ17" i="14" s="1"/>
  <c r="AZ18" i="14" s="1"/>
  <c r="AZ19" i="14" s="1"/>
  <c r="AZ20" i="14" s="1"/>
  <c r="AZ21" i="14" s="1"/>
  <c r="AZ22" i="14" s="1"/>
  <c r="AZ23" i="14" s="1"/>
  <c r="AZ24" i="14" s="1"/>
  <c r="AZ25" i="14" s="1"/>
  <c r="AZ26" i="14" s="1"/>
  <c r="AZ27" i="14" s="1"/>
  <c r="AZ28" i="14" s="1"/>
  <c r="AZ29" i="14" s="1"/>
  <c r="AZ30" i="14" s="1"/>
  <c r="AZ31" i="14" s="1"/>
  <c r="AY7" i="14"/>
  <c r="AX7" i="14" s="1"/>
  <c r="AX8" i="14" s="1"/>
  <c r="AX9" i="14" s="1"/>
  <c r="AX10" i="14" s="1"/>
  <c r="AX11" i="14" s="1"/>
  <c r="AX12" i="14" s="1"/>
  <c r="AX13" i="14" s="1"/>
  <c r="AX14" i="14" s="1"/>
  <c r="AX15" i="14" s="1"/>
  <c r="AX16" i="14" s="1"/>
  <c r="AX17" i="14" s="1"/>
  <c r="AX18" i="14" s="1"/>
  <c r="AX19" i="14" s="1"/>
  <c r="AX20" i="14" s="1"/>
  <c r="AX21" i="14" s="1"/>
  <c r="AX22" i="14" s="1"/>
  <c r="AX23" i="14" s="1"/>
  <c r="AX24" i="14" s="1"/>
  <c r="AX25" i="14" s="1"/>
  <c r="AX26" i="14" s="1"/>
  <c r="AX27" i="14" s="1"/>
  <c r="AX28" i="14" s="1"/>
  <c r="AX29" i="14" s="1"/>
  <c r="AX30" i="14" s="1"/>
  <c r="AX31" i="14" s="1"/>
  <c r="AW7" i="14"/>
  <c r="AV7" i="14" s="1"/>
  <c r="AV8" i="14" s="1"/>
  <c r="AV9" i="14" s="1"/>
  <c r="AV10" i="14" s="1"/>
  <c r="AV11" i="14" s="1"/>
  <c r="AV12" i="14" s="1"/>
  <c r="AV13" i="14" s="1"/>
  <c r="AV14" i="14" s="1"/>
  <c r="AV15" i="14" s="1"/>
  <c r="AV16" i="14" s="1"/>
  <c r="AV17" i="14" s="1"/>
  <c r="AV18" i="14" s="1"/>
  <c r="AV19" i="14" s="1"/>
  <c r="AV20" i="14" s="1"/>
  <c r="AV21" i="14" s="1"/>
  <c r="AV22" i="14" s="1"/>
  <c r="AV23" i="14" s="1"/>
  <c r="AV24" i="14" s="1"/>
  <c r="AV25" i="14" s="1"/>
  <c r="AV26" i="14" s="1"/>
  <c r="AV27" i="14" s="1"/>
  <c r="AV28" i="14" s="1"/>
  <c r="AV29" i="14" s="1"/>
  <c r="AV30" i="14" s="1"/>
  <c r="AV31" i="14" s="1"/>
  <c r="AU7" i="14"/>
  <c r="AT7" i="14" s="1"/>
  <c r="AT8" i="14" s="1"/>
  <c r="AT9" i="14" s="1"/>
  <c r="AT10" i="14" s="1"/>
  <c r="AT11" i="14" s="1"/>
  <c r="AT12" i="14" s="1"/>
  <c r="AT13" i="14" s="1"/>
  <c r="AT14" i="14" s="1"/>
  <c r="AT15" i="14" s="1"/>
  <c r="AT16" i="14" s="1"/>
  <c r="AT17" i="14" s="1"/>
  <c r="AT18" i="14" s="1"/>
  <c r="AT19" i="14" s="1"/>
  <c r="AT20" i="14" s="1"/>
  <c r="AT21" i="14" s="1"/>
  <c r="AT22" i="14" s="1"/>
  <c r="AT23" i="14" s="1"/>
  <c r="AT24" i="14" s="1"/>
  <c r="AT25" i="14" s="1"/>
  <c r="AT26" i="14" s="1"/>
  <c r="AT27" i="14" s="1"/>
  <c r="AT28" i="14" s="1"/>
  <c r="AT29" i="14" s="1"/>
  <c r="AT30" i="14" s="1"/>
  <c r="AT31" i="14" s="1"/>
  <c r="AS7" i="14"/>
  <c r="AR7" i="14" s="1"/>
  <c r="AR8" i="14" s="1"/>
  <c r="AR9" i="14" s="1"/>
  <c r="AR10" i="14" s="1"/>
  <c r="AR11" i="14" s="1"/>
  <c r="AR12" i="14" s="1"/>
  <c r="AR13" i="14" s="1"/>
  <c r="AR14" i="14" s="1"/>
  <c r="AR15" i="14" s="1"/>
  <c r="AR16" i="14" s="1"/>
  <c r="AR17" i="14" s="1"/>
  <c r="AR18" i="14" s="1"/>
  <c r="AR19" i="14" s="1"/>
  <c r="AR20" i="14" s="1"/>
  <c r="AR21" i="14" s="1"/>
  <c r="AR22" i="14" s="1"/>
  <c r="AR23" i="14" s="1"/>
  <c r="AR24" i="14" s="1"/>
  <c r="AR25" i="14" s="1"/>
  <c r="AR26" i="14" s="1"/>
  <c r="AR27" i="14" s="1"/>
  <c r="AR28" i="14" s="1"/>
  <c r="AR29" i="14" s="1"/>
  <c r="AR30" i="14" s="1"/>
  <c r="AR31" i="14" s="1"/>
  <c r="AQ7" i="14"/>
  <c r="AP7" i="14" s="1"/>
  <c r="AP8" i="14" s="1"/>
  <c r="AP9" i="14" s="1"/>
  <c r="AP10" i="14" s="1"/>
  <c r="AP11" i="14" s="1"/>
  <c r="AP12" i="14" s="1"/>
  <c r="AP13" i="14" s="1"/>
  <c r="AP14" i="14" s="1"/>
  <c r="AP15" i="14" s="1"/>
  <c r="AP16" i="14" s="1"/>
  <c r="AP17" i="14" s="1"/>
  <c r="AP18" i="14" s="1"/>
  <c r="AP19" i="14" s="1"/>
  <c r="AP20" i="14" s="1"/>
  <c r="AP21" i="14" s="1"/>
  <c r="AP22" i="14" s="1"/>
  <c r="AP23" i="14" s="1"/>
  <c r="AP24" i="14" s="1"/>
  <c r="AP25" i="14" s="1"/>
  <c r="AP26" i="14" s="1"/>
  <c r="AP27" i="14" s="1"/>
  <c r="AP28" i="14" s="1"/>
  <c r="AP29" i="14" s="1"/>
  <c r="AP30" i="14" s="1"/>
  <c r="AP31" i="14" s="1"/>
  <c r="AO7" i="14"/>
  <c r="AN7" i="14" s="1"/>
  <c r="AN8" i="14" s="1"/>
  <c r="AN9" i="14" s="1"/>
  <c r="AN10" i="14" s="1"/>
  <c r="AN11" i="14" s="1"/>
  <c r="AN12" i="14" s="1"/>
  <c r="AN13" i="14" s="1"/>
  <c r="AN14" i="14" s="1"/>
  <c r="AN15" i="14" s="1"/>
  <c r="AN16" i="14" s="1"/>
  <c r="AN17" i="14" s="1"/>
  <c r="AN18" i="14" s="1"/>
  <c r="AN19" i="14" s="1"/>
  <c r="AN20" i="14" s="1"/>
  <c r="AN21" i="14" s="1"/>
  <c r="AN22" i="14" s="1"/>
  <c r="AN23" i="14" s="1"/>
  <c r="AN24" i="14" s="1"/>
  <c r="AN25" i="14" s="1"/>
  <c r="AN26" i="14" s="1"/>
  <c r="AN27" i="14" s="1"/>
  <c r="AN28" i="14" s="1"/>
  <c r="AN29" i="14" s="1"/>
  <c r="AN30" i="14" s="1"/>
  <c r="AN31" i="14" s="1"/>
  <c r="AM7" i="14"/>
  <c r="AL7" i="14" s="1"/>
  <c r="AL8" i="14" s="1"/>
  <c r="AL9" i="14" s="1"/>
  <c r="AL10" i="14" s="1"/>
  <c r="AL11" i="14" s="1"/>
  <c r="AL12" i="14" s="1"/>
  <c r="AL13" i="14" s="1"/>
  <c r="AL14" i="14" s="1"/>
  <c r="AL15" i="14" s="1"/>
  <c r="AL16" i="14" s="1"/>
  <c r="AL17" i="14" s="1"/>
  <c r="AL18" i="14" s="1"/>
  <c r="AL19" i="14" s="1"/>
  <c r="AL20" i="14" s="1"/>
  <c r="AL21" i="14" s="1"/>
  <c r="AL22" i="14" s="1"/>
  <c r="AL23" i="14" s="1"/>
  <c r="AL24" i="14" s="1"/>
  <c r="AL25" i="14" s="1"/>
  <c r="AL26" i="14" s="1"/>
  <c r="AL27" i="14" s="1"/>
  <c r="AL28" i="14" s="1"/>
  <c r="AL29" i="14" s="1"/>
  <c r="AL30" i="14" s="1"/>
  <c r="AL31" i="14" s="1"/>
  <c r="AK7" i="14"/>
  <c r="AJ7" i="14" s="1"/>
  <c r="AJ8" i="14" s="1"/>
  <c r="AJ9" i="14" s="1"/>
  <c r="AJ10" i="14" s="1"/>
  <c r="AJ11" i="14" s="1"/>
  <c r="AJ12" i="14" s="1"/>
  <c r="AJ13" i="14" s="1"/>
  <c r="AJ14" i="14" s="1"/>
  <c r="AJ15" i="14" s="1"/>
  <c r="AJ16" i="14" s="1"/>
  <c r="AJ17" i="14" s="1"/>
  <c r="AJ18" i="14" s="1"/>
  <c r="AJ19" i="14" s="1"/>
  <c r="AJ20" i="14" s="1"/>
  <c r="AJ21" i="14" s="1"/>
  <c r="AJ22" i="14" s="1"/>
  <c r="AJ23" i="14" s="1"/>
  <c r="AJ24" i="14" s="1"/>
  <c r="AJ25" i="14" s="1"/>
  <c r="AJ26" i="14" s="1"/>
  <c r="AJ27" i="14" s="1"/>
  <c r="AJ28" i="14" s="1"/>
  <c r="AJ29" i="14" s="1"/>
  <c r="AJ30" i="14" s="1"/>
  <c r="AJ31" i="14" s="1"/>
  <c r="AI7" i="14"/>
  <c r="AH7" i="14" s="1"/>
  <c r="AH8" i="14" s="1"/>
  <c r="AH9" i="14" s="1"/>
  <c r="AH10" i="14" s="1"/>
  <c r="AH11" i="14" s="1"/>
  <c r="AH12" i="14" s="1"/>
  <c r="AH13" i="14" s="1"/>
  <c r="AH14" i="14" s="1"/>
  <c r="AH15" i="14" s="1"/>
  <c r="AH16" i="14" s="1"/>
  <c r="AH17" i="14" s="1"/>
  <c r="AH18" i="14" s="1"/>
  <c r="AH19" i="14" s="1"/>
  <c r="AH20" i="14" s="1"/>
  <c r="AH21" i="14" s="1"/>
  <c r="AH22" i="14" s="1"/>
  <c r="AH23" i="14" s="1"/>
  <c r="AH24" i="14" s="1"/>
  <c r="AH25" i="14" s="1"/>
  <c r="AH26" i="14" s="1"/>
  <c r="AH27" i="14" s="1"/>
  <c r="AH28" i="14" s="1"/>
  <c r="AH29" i="14" s="1"/>
  <c r="AH30" i="14" s="1"/>
  <c r="AH31" i="14" s="1"/>
  <c r="AG7" i="14"/>
  <c r="AF7" i="14" s="1"/>
  <c r="AF8" i="14" s="1"/>
  <c r="AF9" i="14" s="1"/>
  <c r="AF10" i="14" s="1"/>
  <c r="AF11" i="14" s="1"/>
  <c r="AF12" i="14" s="1"/>
  <c r="AF13" i="14" s="1"/>
  <c r="AF14" i="14" s="1"/>
  <c r="AF15" i="14" s="1"/>
  <c r="AF16" i="14" s="1"/>
  <c r="AF17" i="14" s="1"/>
  <c r="AF18" i="14" s="1"/>
  <c r="AF19" i="14" s="1"/>
  <c r="AF20" i="14" s="1"/>
  <c r="AF21" i="14" s="1"/>
  <c r="AF22" i="14" s="1"/>
  <c r="AF23" i="14" s="1"/>
  <c r="AF24" i="14" s="1"/>
  <c r="AF25" i="14" s="1"/>
  <c r="AF26" i="14" s="1"/>
  <c r="AF27" i="14" s="1"/>
  <c r="AF28" i="14" s="1"/>
  <c r="AF29" i="14" s="1"/>
  <c r="AF30" i="14" s="1"/>
  <c r="AF31" i="14" s="1"/>
  <c r="AE7" i="14"/>
  <c r="AD7" i="14" s="1"/>
  <c r="AD8" i="14" s="1"/>
  <c r="AD9" i="14" s="1"/>
  <c r="AD10" i="14" s="1"/>
  <c r="AD11" i="14" s="1"/>
  <c r="AD12" i="14" s="1"/>
  <c r="AD13" i="14" s="1"/>
  <c r="AD14" i="14" s="1"/>
  <c r="AD15" i="14" s="1"/>
  <c r="AD16" i="14" s="1"/>
  <c r="AD17" i="14" s="1"/>
  <c r="AD18" i="14" s="1"/>
  <c r="AD19" i="14" s="1"/>
  <c r="AD20" i="14" s="1"/>
  <c r="AD21" i="14" s="1"/>
  <c r="AD22" i="14" s="1"/>
  <c r="AD23" i="14" s="1"/>
  <c r="AD24" i="14" s="1"/>
  <c r="AD25" i="14" s="1"/>
  <c r="AD26" i="14" s="1"/>
  <c r="AD27" i="14" s="1"/>
  <c r="AD28" i="14" s="1"/>
  <c r="AD29" i="14" s="1"/>
  <c r="AD30" i="14" s="1"/>
  <c r="AD31" i="14" s="1"/>
  <c r="AC7" i="14"/>
  <c r="AB7" i="14" s="1"/>
  <c r="AB8" i="14" s="1"/>
  <c r="AB9" i="14" s="1"/>
  <c r="AB10" i="14" s="1"/>
  <c r="AB11" i="14" s="1"/>
  <c r="AB12" i="14" s="1"/>
  <c r="AB13" i="14" s="1"/>
  <c r="AB14" i="14" s="1"/>
  <c r="AB15" i="14" s="1"/>
  <c r="AB16" i="14" s="1"/>
  <c r="AB17" i="14" s="1"/>
  <c r="AB18" i="14" s="1"/>
  <c r="AB19" i="14" s="1"/>
  <c r="AB20" i="14" s="1"/>
  <c r="AB21" i="14" s="1"/>
  <c r="AB22" i="14" s="1"/>
  <c r="AB23" i="14" s="1"/>
  <c r="AB24" i="14" s="1"/>
  <c r="AB25" i="14" s="1"/>
  <c r="AB26" i="14" s="1"/>
  <c r="AB27" i="14" s="1"/>
  <c r="AB28" i="14" s="1"/>
  <c r="AB29" i="14" s="1"/>
  <c r="AB30" i="14" s="1"/>
  <c r="AB31" i="14" s="1"/>
  <c r="AA7" i="14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 s="1"/>
  <c r="Z26" i="14" s="1"/>
  <c r="Z27" i="14" s="1"/>
  <c r="Z28" i="14" s="1"/>
  <c r="Z29" i="14" s="1"/>
  <c r="Z30" i="14" s="1"/>
  <c r="Z31" i="14" s="1"/>
  <c r="Y7" i="14"/>
  <c r="X7" i="14"/>
  <c r="X8" i="14" s="1"/>
  <c r="X9" i="14" s="1"/>
  <c r="X10" i="14" s="1"/>
  <c r="X11" i="14" s="1"/>
  <c r="X12" i="14" s="1"/>
  <c r="X13" i="14" s="1"/>
  <c r="X14" i="14" s="1"/>
  <c r="X15" i="14" s="1"/>
  <c r="X16" i="14" s="1"/>
  <c r="X17" i="14" s="1"/>
  <c r="X18" i="14" s="1"/>
  <c r="X19" i="14" s="1"/>
  <c r="X20" i="14" s="1"/>
  <c r="X21" i="14" s="1"/>
  <c r="X22" i="14" s="1"/>
  <c r="X23" i="14" s="1"/>
  <c r="X24" i="14" s="1"/>
  <c r="X25" i="14" s="1"/>
  <c r="X26" i="14" s="1"/>
  <c r="X27" i="14" s="1"/>
  <c r="X28" i="14" s="1"/>
  <c r="X29" i="14" s="1"/>
  <c r="X30" i="14" s="1"/>
  <c r="X31" i="14" s="1"/>
  <c r="W7" i="14"/>
  <c r="V7" i="14" s="1"/>
  <c r="V8" i="14" s="1"/>
  <c r="V9" i="14" s="1"/>
  <c r="V10" i="14" s="1"/>
  <c r="V11" i="14" s="1"/>
  <c r="V12" i="14" s="1"/>
  <c r="V13" i="14" s="1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V24" i="14" s="1"/>
  <c r="V25" i="14" s="1"/>
  <c r="V26" i="14" s="1"/>
  <c r="V27" i="14" s="1"/>
  <c r="V28" i="14" s="1"/>
  <c r="V29" i="14" s="1"/>
  <c r="V30" i="14" s="1"/>
  <c r="V31" i="14" s="1"/>
  <c r="U7" i="14"/>
  <c r="T7" i="14" s="1"/>
  <c r="T8" i="14" s="1"/>
  <c r="T9" i="14" s="1"/>
  <c r="T10" i="14" s="1"/>
  <c r="T11" i="14" s="1"/>
  <c r="T12" i="14" s="1"/>
  <c r="T13" i="14" s="1"/>
  <c r="T14" i="14" s="1"/>
  <c r="T15" i="14" s="1"/>
  <c r="T16" i="14" s="1"/>
  <c r="T17" i="14" s="1"/>
  <c r="T18" i="14" s="1"/>
  <c r="T19" i="14" s="1"/>
  <c r="T20" i="14" s="1"/>
  <c r="T21" i="14" s="1"/>
  <c r="T22" i="14" s="1"/>
  <c r="T23" i="14" s="1"/>
  <c r="T24" i="14" s="1"/>
  <c r="T25" i="14" s="1"/>
  <c r="T26" i="14" s="1"/>
  <c r="T27" i="14" s="1"/>
  <c r="T28" i="14" s="1"/>
  <c r="T29" i="14" s="1"/>
  <c r="T30" i="14" s="1"/>
  <c r="T31" i="14" s="1"/>
  <c r="S7" i="14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Q7" i="14"/>
  <c r="P7" i="14" s="1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O7" i="14"/>
  <c r="N7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M7" i="14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K7" i="14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I7" i="14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G7" i="14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E7" i="14"/>
  <c r="D7" i="14" s="1"/>
  <c r="D8" i="14" s="1"/>
  <c r="CC33" i="1"/>
  <c r="CB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CA8" i="1"/>
  <c r="BZ8" i="1"/>
  <c r="BZ10" i="1" s="1"/>
  <c r="BZ11" i="1" s="1"/>
  <c r="BZ12" i="1" s="1"/>
  <c r="BZ13" i="1" s="1"/>
  <c r="BZ14" i="1" s="1"/>
  <c r="BZ15" i="1" s="1"/>
  <c r="BZ16" i="1" s="1"/>
  <c r="BZ17" i="1" s="1"/>
  <c r="BZ18" i="1" s="1"/>
  <c r="BZ19" i="1" s="1"/>
  <c r="BZ20" i="1" s="1"/>
  <c r="BZ21" i="1" s="1"/>
  <c r="BZ22" i="1" s="1"/>
  <c r="BZ23" i="1" s="1"/>
  <c r="BZ24" i="1" s="1"/>
  <c r="BZ25" i="1" s="1"/>
  <c r="BZ26" i="1" s="1"/>
  <c r="BZ27" i="1" s="1"/>
  <c r="BZ28" i="1" s="1"/>
  <c r="BZ29" i="1" s="1"/>
  <c r="BZ30" i="1" s="1"/>
  <c r="BZ31" i="1" s="1"/>
  <c r="BZ32" i="1" s="1"/>
  <c r="BY8" i="1"/>
  <c r="BX8" i="1"/>
  <c r="BX10" i="1" s="1"/>
  <c r="BX11" i="1" s="1"/>
  <c r="BX12" i="1" s="1"/>
  <c r="BX13" i="1" s="1"/>
  <c r="BX14" i="1" s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W8" i="1"/>
  <c r="BV8" i="1"/>
  <c r="BV10" i="1" s="1"/>
  <c r="BV11" i="1" s="1"/>
  <c r="BV12" i="1" s="1"/>
  <c r="BV13" i="1" s="1"/>
  <c r="BV14" i="1" s="1"/>
  <c r="BV15" i="1" s="1"/>
  <c r="BV16" i="1" s="1"/>
  <c r="BV17" i="1" s="1"/>
  <c r="BV18" i="1" s="1"/>
  <c r="BV19" i="1" s="1"/>
  <c r="BV20" i="1" s="1"/>
  <c r="BV21" i="1" s="1"/>
  <c r="BV22" i="1" s="1"/>
  <c r="BV23" i="1" s="1"/>
  <c r="BV24" i="1" s="1"/>
  <c r="BV25" i="1" s="1"/>
  <c r="BV26" i="1" s="1"/>
  <c r="BV27" i="1" s="1"/>
  <c r="BV28" i="1" s="1"/>
  <c r="BV29" i="1" s="1"/>
  <c r="BV30" i="1" s="1"/>
  <c r="BV31" i="1" s="1"/>
  <c r="BV32" i="1" s="1"/>
  <c r="BU8" i="1"/>
  <c r="BT8" i="1"/>
  <c r="BT10" i="1" s="1"/>
  <c r="BT11" i="1" s="1"/>
  <c r="BT12" i="1" s="1"/>
  <c r="BT13" i="1" s="1"/>
  <c r="BT14" i="1" s="1"/>
  <c r="BT15" i="1" s="1"/>
  <c r="BT16" i="1" s="1"/>
  <c r="BT17" i="1" s="1"/>
  <c r="BT18" i="1" s="1"/>
  <c r="BT19" i="1" s="1"/>
  <c r="BT20" i="1" s="1"/>
  <c r="BT21" i="1" s="1"/>
  <c r="BT22" i="1" s="1"/>
  <c r="BT23" i="1" s="1"/>
  <c r="BT24" i="1" s="1"/>
  <c r="BT25" i="1" s="1"/>
  <c r="BT26" i="1" s="1"/>
  <c r="BT27" i="1" s="1"/>
  <c r="BT28" i="1" s="1"/>
  <c r="BT29" i="1" s="1"/>
  <c r="BT30" i="1" s="1"/>
  <c r="BT31" i="1" s="1"/>
  <c r="BT32" i="1" s="1"/>
  <c r="BS8" i="1"/>
  <c r="BR8" i="1"/>
  <c r="BR10" i="1" s="1"/>
  <c r="BR11" i="1" s="1"/>
  <c r="BR12" i="1" s="1"/>
  <c r="BR13" i="1" s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Q8" i="1"/>
  <c r="BP8" i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O8" i="1"/>
  <c r="BN8" i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M8" i="1"/>
  <c r="BL8" i="1"/>
  <c r="BL10" i="1" s="1"/>
  <c r="BL11" i="1" s="1"/>
  <c r="BL12" i="1" s="1"/>
  <c r="BL13" i="1" s="1"/>
  <c r="BL14" i="1" s="1"/>
  <c r="BL15" i="1" s="1"/>
  <c r="BL16" i="1" s="1"/>
  <c r="BL17" i="1" s="1"/>
  <c r="BL18" i="1" s="1"/>
  <c r="BL19" i="1" s="1"/>
  <c r="BL20" i="1" s="1"/>
  <c r="BL21" i="1" s="1"/>
  <c r="BL22" i="1" s="1"/>
  <c r="BL23" i="1" s="1"/>
  <c r="BL24" i="1" s="1"/>
  <c r="BL25" i="1" s="1"/>
  <c r="BL26" i="1" s="1"/>
  <c r="BL27" i="1" s="1"/>
  <c r="BL28" i="1" s="1"/>
  <c r="BL29" i="1" s="1"/>
  <c r="BL30" i="1" s="1"/>
  <c r="BL31" i="1" s="1"/>
  <c r="BL32" i="1" s="1"/>
  <c r="BK8" i="1"/>
  <c r="BJ8" i="1"/>
  <c r="BJ10" i="1" s="1"/>
  <c r="BJ11" i="1" s="1"/>
  <c r="BJ12" i="1" s="1"/>
  <c r="BJ13" i="1" s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I8" i="1"/>
  <c r="BH8" i="1"/>
  <c r="BH10" i="1" s="1"/>
  <c r="BH11" i="1" s="1"/>
  <c r="BH12" i="1" s="1"/>
  <c r="BH13" i="1" s="1"/>
  <c r="BH14" i="1" s="1"/>
  <c r="BH15" i="1" s="1"/>
  <c r="BH16" i="1" s="1"/>
  <c r="BH17" i="1" s="1"/>
  <c r="BH18" i="1" s="1"/>
  <c r="BH19" i="1" s="1"/>
  <c r="BH20" i="1" s="1"/>
  <c r="BH21" i="1" s="1"/>
  <c r="BH22" i="1" s="1"/>
  <c r="BH23" i="1" s="1"/>
  <c r="BH24" i="1" s="1"/>
  <c r="BH25" i="1" s="1"/>
  <c r="BH26" i="1" s="1"/>
  <c r="BH27" i="1" s="1"/>
  <c r="BH28" i="1" s="1"/>
  <c r="BH29" i="1" s="1"/>
  <c r="BH30" i="1" s="1"/>
  <c r="BH31" i="1" s="1"/>
  <c r="BH32" i="1" s="1"/>
  <c r="BG8" i="1"/>
  <c r="BF8" i="1"/>
  <c r="BF10" i="1" s="1"/>
  <c r="BF11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E8" i="1"/>
  <c r="BD8" i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C8" i="1"/>
  <c r="BB8" i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A8" i="1"/>
  <c r="AZ8" i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Y8" i="1"/>
  <c r="AX8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W8" i="1"/>
  <c r="AV8" i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U8" i="1"/>
  <c r="AT8" i="1"/>
  <c r="AT10" i="1" s="1"/>
  <c r="AT11" i="1" s="1"/>
  <c r="AT12" i="1" s="1"/>
  <c r="AT13" i="1" s="1"/>
  <c r="AT14" i="1" s="1"/>
  <c r="AT15" i="1" s="1"/>
  <c r="AT16" i="1" s="1"/>
  <c r="AT17" i="1" s="1"/>
  <c r="AT18" i="1" s="1"/>
  <c r="AT19" i="1" s="1"/>
  <c r="AT20" i="1" s="1"/>
  <c r="AT21" i="1" s="1"/>
  <c r="AT22" i="1" s="1"/>
  <c r="AT23" i="1" s="1"/>
  <c r="AT24" i="1" s="1"/>
  <c r="AT25" i="1" s="1"/>
  <c r="AT26" i="1" s="1"/>
  <c r="AT27" i="1" s="1"/>
  <c r="AT28" i="1" s="1"/>
  <c r="AT29" i="1" s="1"/>
  <c r="AT30" i="1" s="1"/>
  <c r="AT31" i="1" s="1"/>
  <c r="AT32" i="1" s="1"/>
  <c r="AS8" i="1"/>
  <c r="AR8" i="1"/>
  <c r="AR10" i="1" s="1"/>
  <c r="AR11" i="1" s="1"/>
  <c r="AR12" i="1" s="1"/>
  <c r="AR13" i="1" s="1"/>
  <c r="AR14" i="1" s="1"/>
  <c r="AR15" i="1" s="1"/>
  <c r="AR16" i="1" s="1"/>
  <c r="AR17" i="1" s="1"/>
  <c r="AR18" i="1" s="1"/>
  <c r="AR19" i="1" s="1"/>
  <c r="AR20" i="1" s="1"/>
  <c r="AR21" i="1" s="1"/>
  <c r="AR22" i="1" s="1"/>
  <c r="AR23" i="1" s="1"/>
  <c r="AR24" i="1" s="1"/>
  <c r="AR25" i="1" s="1"/>
  <c r="AR26" i="1" s="1"/>
  <c r="AR27" i="1" s="1"/>
  <c r="AR28" i="1" s="1"/>
  <c r="AR29" i="1" s="1"/>
  <c r="AR30" i="1" s="1"/>
  <c r="AR31" i="1" s="1"/>
  <c r="AR32" i="1" s="1"/>
  <c r="AQ8" i="1"/>
  <c r="AP8" i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O8" i="1"/>
  <c r="AN8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M8" i="1"/>
  <c r="AL8" i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K8" i="1"/>
  <c r="AJ8" i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I8" i="1"/>
  <c r="AH8" i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G8" i="1"/>
  <c r="AF8" i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E8" i="1"/>
  <c r="AD8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C8" i="1"/>
  <c r="AB8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A8" i="1"/>
  <c r="Z8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Y8" i="1"/>
  <c r="X8" i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W8" i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U8" i="1"/>
  <c r="T8" i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S8" i="1"/>
  <c r="R8" i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Q8" i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O8" i="1"/>
  <c r="N8" i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M8" i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K8" i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I8" i="1"/>
  <c r="H8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G8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8" i="1"/>
  <c r="D8" i="1"/>
  <c r="D9" i="1" s="1"/>
  <c r="CT8" i="15" l="1"/>
  <c r="CT8" i="17"/>
  <c r="CT8" i="14"/>
  <c r="CT8" i="18"/>
  <c r="D9" i="18"/>
  <c r="CD8" i="18"/>
  <c r="D9" i="17"/>
  <c r="CD8" i="17"/>
  <c r="D9" i="16"/>
  <c r="CD8" i="16"/>
  <c r="D9" i="15"/>
  <c r="CD8" i="15"/>
  <c r="D9" i="14"/>
  <c r="CD8" i="14"/>
  <c r="D10" i="1"/>
  <c r="CD9" i="1"/>
  <c r="D10" i="18" l="1"/>
  <c r="CD9" i="18"/>
  <c r="D10" i="17"/>
  <c r="CD9" i="17"/>
  <c r="D10" i="16"/>
  <c r="CD9" i="16"/>
  <c r="D10" i="15"/>
  <c r="CD9" i="15"/>
  <c r="D10" i="14"/>
  <c r="CD9" i="14"/>
  <c r="D11" i="1"/>
  <c r="CD10" i="1"/>
  <c r="D11" i="18" l="1"/>
  <c r="CD10" i="18"/>
  <c r="D11" i="17"/>
  <c r="CD10" i="17"/>
  <c r="D11" i="16"/>
  <c r="CD10" i="16"/>
  <c r="D11" i="15"/>
  <c r="CD10" i="15"/>
  <c r="D11" i="14"/>
  <c r="CD10" i="14"/>
  <c r="D12" i="1"/>
  <c r="CD11" i="1"/>
  <c r="CT9" i="1"/>
  <c r="D12" i="18" l="1"/>
  <c r="CD11" i="18"/>
  <c r="D12" i="17"/>
  <c r="CD11" i="17"/>
  <c r="D12" i="16"/>
  <c r="CD11" i="16"/>
  <c r="D12" i="15"/>
  <c r="CD11" i="15"/>
  <c r="D12" i="14"/>
  <c r="CD11" i="14"/>
  <c r="D13" i="1"/>
  <c r="CD12" i="1"/>
  <c r="AQ32" i="12"/>
  <c r="CC32" i="12"/>
  <c r="CB32" i="12"/>
  <c r="CA32" i="12"/>
  <c r="BY32" i="12"/>
  <c r="BW32" i="12"/>
  <c r="BU32" i="12"/>
  <c r="BS32" i="12"/>
  <c r="BQ32" i="12"/>
  <c r="BO32" i="12"/>
  <c r="BM32" i="12"/>
  <c r="BK32" i="12"/>
  <c r="BI32" i="12"/>
  <c r="BG32" i="12"/>
  <c r="BE32" i="12"/>
  <c r="BC32" i="12"/>
  <c r="BA32" i="12"/>
  <c r="AY32" i="12"/>
  <c r="AW32" i="12"/>
  <c r="AU32" i="12"/>
  <c r="AS32" i="12"/>
  <c r="AO32" i="12"/>
  <c r="AM32" i="12"/>
  <c r="AK32" i="12"/>
  <c r="AI32" i="12"/>
  <c r="AG32" i="12"/>
  <c r="AE32" i="12"/>
  <c r="AC32" i="12"/>
  <c r="AA32" i="12"/>
  <c r="Y32" i="12"/>
  <c r="W32" i="12"/>
  <c r="U32" i="12"/>
  <c r="S32" i="12"/>
  <c r="Q32" i="12"/>
  <c r="O32" i="12"/>
  <c r="M32" i="12"/>
  <c r="K32" i="12"/>
  <c r="I32" i="12"/>
  <c r="G32" i="12"/>
  <c r="E32" i="12"/>
  <c r="CA7" i="12"/>
  <c r="BZ7" i="12"/>
  <c r="BZ8" i="12" s="1"/>
  <c r="BZ9" i="12" s="1"/>
  <c r="BZ10" i="12" s="1"/>
  <c r="BZ11" i="12" s="1"/>
  <c r="BZ12" i="12" s="1"/>
  <c r="BZ13" i="12" s="1"/>
  <c r="BZ14" i="12" s="1"/>
  <c r="BZ15" i="12" s="1"/>
  <c r="BZ16" i="12" s="1"/>
  <c r="BZ17" i="12" s="1"/>
  <c r="BZ18" i="12" s="1"/>
  <c r="BZ19" i="12" s="1"/>
  <c r="BZ20" i="12" s="1"/>
  <c r="BZ21" i="12" s="1"/>
  <c r="BZ22" i="12" s="1"/>
  <c r="BZ23" i="12" s="1"/>
  <c r="BZ24" i="12" s="1"/>
  <c r="BZ25" i="12" s="1"/>
  <c r="BZ26" i="12" s="1"/>
  <c r="BZ27" i="12" s="1"/>
  <c r="BZ28" i="12" s="1"/>
  <c r="BZ29" i="12" s="1"/>
  <c r="BZ30" i="12" s="1"/>
  <c r="BZ31" i="12" s="1"/>
  <c r="BY7" i="12"/>
  <c r="BX7" i="12"/>
  <c r="BX9" i="12" s="1"/>
  <c r="BX10" i="12" s="1"/>
  <c r="BX11" i="12" s="1"/>
  <c r="BX12" i="12" s="1"/>
  <c r="BX13" i="12" s="1"/>
  <c r="BX14" i="12" s="1"/>
  <c r="BX15" i="12" s="1"/>
  <c r="BX16" i="12" s="1"/>
  <c r="BX17" i="12" s="1"/>
  <c r="BX18" i="12" s="1"/>
  <c r="BX19" i="12" s="1"/>
  <c r="BX20" i="12" s="1"/>
  <c r="BX21" i="12" s="1"/>
  <c r="BX22" i="12" s="1"/>
  <c r="BX23" i="12" s="1"/>
  <c r="BX24" i="12" s="1"/>
  <c r="BX25" i="12" s="1"/>
  <c r="BX26" i="12" s="1"/>
  <c r="BX27" i="12" s="1"/>
  <c r="BX28" i="12" s="1"/>
  <c r="BX29" i="12" s="1"/>
  <c r="BX30" i="12" s="1"/>
  <c r="BX31" i="12" s="1"/>
  <c r="BW7" i="12"/>
  <c r="BV7" i="12"/>
  <c r="BV9" i="12" s="1"/>
  <c r="BV10" i="12" s="1"/>
  <c r="BV11" i="12" s="1"/>
  <c r="BV12" i="12" s="1"/>
  <c r="BV13" i="12" s="1"/>
  <c r="BV14" i="12" s="1"/>
  <c r="BV15" i="12" s="1"/>
  <c r="BV16" i="12" s="1"/>
  <c r="BV17" i="12" s="1"/>
  <c r="BV18" i="12" s="1"/>
  <c r="BV19" i="12" s="1"/>
  <c r="BV20" i="12" s="1"/>
  <c r="BV21" i="12" s="1"/>
  <c r="BV22" i="12" s="1"/>
  <c r="BV23" i="12" s="1"/>
  <c r="BV24" i="12" s="1"/>
  <c r="BV25" i="12" s="1"/>
  <c r="BV26" i="12" s="1"/>
  <c r="BV27" i="12" s="1"/>
  <c r="BV28" i="12" s="1"/>
  <c r="BV29" i="12" s="1"/>
  <c r="BV30" i="12" s="1"/>
  <c r="BV31" i="12" s="1"/>
  <c r="BU7" i="12"/>
  <c r="BT7" i="12"/>
  <c r="BT9" i="12" s="1"/>
  <c r="BT10" i="12" s="1"/>
  <c r="BT11" i="12" s="1"/>
  <c r="BT12" i="12" s="1"/>
  <c r="BT13" i="12" s="1"/>
  <c r="BT14" i="12" s="1"/>
  <c r="BT15" i="12" s="1"/>
  <c r="BT16" i="12" s="1"/>
  <c r="BT17" i="12" s="1"/>
  <c r="BT18" i="12" s="1"/>
  <c r="BT19" i="12" s="1"/>
  <c r="BT20" i="12" s="1"/>
  <c r="BT21" i="12" s="1"/>
  <c r="BT22" i="12" s="1"/>
  <c r="BT23" i="12" s="1"/>
  <c r="BT24" i="12" s="1"/>
  <c r="BT25" i="12" s="1"/>
  <c r="BT26" i="12" s="1"/>
  <c r="BT27" i="12" s="1"/>
  <c r="BT28" i="12" s="1"/>
  <c r="BT29" i="12" s="1"/>
  <c r="BT30" i="12" s="1"/>
  <c r="BT31" i="12" s="1"/>
  <c r="BS7" i="12"/>
  <c r="BR7" i="12"/>
  <c r="BR8" i="12" s="1"/>
  <c r="BR9" i="12" s="1"/>
  <c r="BR10" i="12" s="1"/>
  <c r="BR11" i="12" s="1"/>
  <c r="BR12" i="12" s="1"/>
  <c r="BR13" i="12" s="1"/>
  <c r="BR14" i="12" s="1"/>
  <c r="BR15" i="12" s="1"/>
  <c r="BR16" i="12" s="1"/>
  <c r="BR17" i="12" s="1"/>
  <c r="BR18" i="12" s="1"/>
  <c r="BR19" i="12" s="1"/>
  <c r="BR20" i="12" s="1"/>
  <c r="BR21" i="12" s="1"/>
  <c r="BR22" i="12" s="1"/>
  <c r="BR23" i="12" s="1"/>
  <c r="BR24" i="12" s="1"/>
  <c r="BR25" i="12" s="1"/>
  <c r="BR26" i="12" s="1"/>
  <c r="BR27" i="12" s="1"/>
  <c r="BR28" i="12" s="1"/>
  <c r="BR29" i="12" s="1"/>
  <c r="BR30" i="12" s="1"/>
  <c r="BR31" i="12" s="1"/>
  <c r="BQ7" i="12"/>
  <c r="BP7" i="12"/>
  <c r="BP8" i="12" s="1"/>
  <c r="BP9" i="12" s="1"/>
  <c r="BP10" i="12" s="1"/>
  <c r="BP11" i="12" s="1"/>
  <c r="BP12" i="12" s="1"/>
  <c r="BP13" i="12" s="1"/>
  <c r="BP14" i="12" s="1"/>
  <c r="BP15" i="12" s="1"/>
  <c r="BP16" i="12" s="1"/>
  <c r="BP17" i="12" s="1"/>
  <c r="BP18" i="12" s="1"/>
  <c r="BP19" i="12" s="1"/>
  <c r="BP20" i="12" s="1"/>
  <c r="BP21" i="12" s="1"/>
  <c r="BP23" i="12" s="1"/>
  <c r="BP24" i="12" s="1"/>
  <c r="BP25" i="12" s="1"/>
  <c r="BP26" i="12" s="1"/>
  <c r="BP27" i="12" s="1"/>
  <c r="BP28" i="12" s="1"/>
  <c r="BP29" i="12" s="1"/>
  <c r="BP30" i="12" s="1"/>
  <c r="BP31" i="12" s="1"/>
  <c r="BO7" i="12"/>
  <c r="BN7" i="12"/>
  <c r="BN8" i="12" s="1"/>
  <c r="BN9" i="12" s="1"/>
  <c r="BN10" i="12" s="1"/>
  <c r="BN11" i="12" s="1"/>
  <c r="BN12" i="12" s="1"/>
  <c r="BN13" i="12" s="1"/>
  <c r="BN14" i="12" s="1"/>
  <c r="BN15" i="12" s="1"/>
  <c r="BN16" i="12" s="1"/>
  <c r="BN17" i="12" s="1"/>
  <c r="BN18" i="12" s="1"/>
  <c r="BN19" i="12" s="1"/>
  <c r="BN20" i="12" s="1"/>
  <c r="BN21" i="12" s="1"/>
  <c r="BN22" i="12" s="1"/>
  <c r="BN23" i="12" s="1"/>
  <c r="BN24" i="12" s="1"/>
  <c r="BN25" i="12" s="1"/>
  <c r="BN26" i="12" s="1"/>
  <c r="BN27" i="12" s="1"/>
  <c r="BN28" i="12" s="1"/>
  <c r="BN29" i="12" s="1"/>
  <c r="BN30" i="12" s="1"/>
  <c r="BN31" i="12" s="1"/>
  <c r="BM7" i="12"/>
  <c r="BL7" i="12"/>
  <c r="BL8" i="12" s="1"/>
  <c r="BL9" i="12" s="1"/>
  <c r="BL10" i="12" s="1"/>
  <c r="BL11" i="12" s="1"/>
  <c r="BL12" i="12" s="1"/>
  <c r="BL13" i="12" s="1"/>
  <c r="BL14" i="12" s="1"/>
  <c r="BL15" i="12" s="1"/>
  <c r="BL16" i="12" s="1"/>
  <c r="BL17" i="12" s="1"/>
  <c r="BL18" i="12" s="1"/>
  <c r="BL19" i="12" s="1"/>
  <c r="BL20" i="12" s="1"/>
  <c r="BL21" i="12" s="1"/>
  <c r="BL22" i="12" s="1"/>
  <c r="BL23" i="12" s="1"/>
  <c r="BL24" i="12" s="1"/>
  <c r="BL25" i="12" s="1"/>
  <c r="BL26" i="12" s="1"/>
  <c r="BL27" i="12" s="1"/>
  <c r="BL28" i="12" s="1"/>
  <c r="BL29" i="12" s="1"/>
  <c r="BL30" i="12" s="1"/>
  <c r="BL31" i="12" s="1"/>
  <c r="BK7" i="12"/>
  <c r="BJ7" i="12"/>
  <c r="BJ8" i="12" s="1"/>
  <c r="BJ9" i="12" s="1"/>
  <c r="BJ10" i="12" s="1"/>
  <c r="BJ11" i="12" s="1"/>
  <c r="BJ12" i="12" s="1"/>
  <c r="BJ13" i="12" s="1"/>
  <c r="BJ14" i="12" s="1"/>
  <c r="BJ15" i="12" s="1"/>
  <c r="BJ16" i="12" s="1"/>
  <c r="BJ17" i="12" s="1"/>
  <c r="BJ18" i="12" s="1"/>
  <c r="BJ19" i="12" s="1"/>
  <c r="BJ20" i="12" s="1"/>
  <c r="BJ21" i="12" s="1"/>
  <c r="BJ22" i="12" s="1"/>
  <c r="BJ23" i="12" s="1"/>
  <c r="BJ24" i="12" s="1"/>
  <c r="BJ25" i="12" s="1"/>
  <c r="BJ26" i="12" s="1"/>
  <c r="BJ27" i="12" s="1"/>
  <c r="BJ28" i="12" s="1"/>
  <c r="BJ29" i="12" s="1"/>
  <c r="BJ30" i="12" s="1"/>
  <c r="BJ31" i="12" s="1"/>
  <c r="BI7" i="12"/>
  <c r="BH7" i="12"/>
  <c r="BH8" i="12" s="1"/>
  <c r="BH9" i="12" s="1"/>
  <c r="BH10" i="12" s="1"/>
  <c r="BH11" i="12" s="1"/>
  <c r="BH12" i="12" s="1"/>
  <c r="BH13" i="12" s="1"/>
  <c r="BH14" i="12" s="1"/>
  <c r="BH15" i="12" s="1"/>
  <c r="BH16" i="12" s="1"/>
  <c r="BH17" i="12" s="1"/>
  <c r="BH18" i="12" s="1"/>
  <c r="BH19" i="12" s="1"/>
  <c r="BH20" i="12" s="1"/>
  <c r="BH21" i="12" s="1"/>
  <c r="BH22" i="12" s="1"/>
  <c r="BH23" i="12" s="1"/>
  <c r="BH24" i="12" s="1"/>
  <c r="BH25" i="12" s="1"/>
  <c r="BH26" i="12" s="1"/>
  <c r="BH27" i="12" s="1"/>
  <c r="BH28" i="12" s="1"/>
  <c r="BH29" i="12" s="1"/>
  <c r="BH30" i="12" s="1"/>
  <c r="BH31" i="12" s="1"/>
  <c r="BG7" i="12"/>
  <c r="BF7" i="12"/>
  <c r="BF8" i="12" s="1"/>
  <c r="BF9" i="12" s="1"/>
  <c r="BF10" i="12" s="1"/>
  <c r="BF11" i="12" s="1"/>
  <c r="BF12" i="12" s="1"/>
  <c r="BF13" i="12" s="1"/>
  <c r="BF14" i="12" s="1"/>
  <c r="BF15" i="12" s="1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BF31" i="12" s="1"/>
  <c r="BE7" i="12"/>
  <c r="BD7" i="12"/>
  <c r="BD8" i="12" s="1"/>
  <c r="BD9" i="12" s="1"/>
  <c r="BD10" i="12" s="1"/>
  <c r="BD11" i="12" s="1"/>
  <c r="BD12" i="12" s="1"/>
  <c r="BD13" i="12" s="1"/>
  <c r="BD14" i="12" s="1"/>
  <c r="BD15" i="12" s="1"/>
  <c r="BD16" i="12" s="1"/>
  <c r="BD17" i="12" s="1"/>
  <c r="BD18" i="12" s="1"/>
  <c r="BD19" i="12" s="1"/>
  <c r="BD20" i="12" s="1"/>
  <c r="BD21" i="12" s="1"/>
  <c r="BD22" i="12" s="1"/>
  <c r="BD23" i="12" s="1"/>
  <c r="BD24" i="12" s="1"/>
  <c r="BD25" i="12" s="1"/>
  <c r="BD26" i="12" s="1"/>
  <c r="BD27" i="12" s="1"/>
  <c r="BD28" i="12" s="1"/>
  <c r="BD29" i="12" s="1"/>
  <c r="BD30" i="12" s="1"/>
  <c r="BD31" i="12" s="1"/>
  <c r="BC7" i="12"/>
  <c r="BB7" i="12"/>
  <c r="BB8" i="12" s="1"/>
  <c r="BB9" i="12" s="1"/>
  <c r="BB10" i="12" s="1"/>
  <c r="BB11" i="12" s="1"/>
  <c r="BB12" i="12" s="1"/>
  <c r="BB13" i="12" s="1"/>
  <c r="BB14" i="12" s="1"/>
  <c r="BB15" i="12" s="1"/>
  <c r="BB16" i="12" s="1"/>
  <c r="BB17" i="12" s="1"/>
  <c r="BB18" i="12" s="1"/>
  <c r="BB19" i="12" s="1"/>
  <c r="BB20" i="12" s="1"/>
  <c r="BB21" i="12" s="1"/>
  <c r="BB22" i="12" s="1"/>
  <c r="BB23" i="12" s="1"/>
  <c r="BB24" i="12" s="1"/>
  <c r="BB25" i="12" s="1"/>
  <c r="BB26" i="12" s="1"/>
  <c r="BB27" i="12" s="1"/>
  <c r="BB28" i="12" s="1"/>
  <c r="BB29" i="12" s="1"/>
  <c r="BB30" i="12" s="1"/>
  <c r="BB31" i="12" s="1"/>
  <c r="BA7" i="12"/>
  <c r="AZ7" i="12"/>
  <c r="AZ8" i="12" s="1"/>
  <c r="AZ9" i="12" s="1"/>
  <c r="AZ10" i="12" s="1"/>
  <c r="AZ11" i="12" s="1"/>
  <c r="AZ12" i="12" s="1"/>
  <c r="AZ13" i="12" s="1"/>
  <c r="AZ14" i="12" s="1"/>
  <c r="AZ15" i="12" s="1"/>
  <c r="AZ16" i="12" s="1"/>
  <c r="AZ17" i="12" s="1"/>
  <c r="AZ18" i="12" s="1"/>
  <c r="AZ19" i="12" s="1"/>
  <c r="AZ20" i="12" s="1"/>
  <c r="AZ21" i="12" s="1"/>
  <c r="AZ22" i="12" s="1"/>
  <c r="AZ23" i="12" s="1"/>
  <c r="AZ24" i="12" s="1"/>
  <c r="AZ25" i="12" s="1"/>
  <c r="AZ26" i="12" s="1"/>
  <c r="AZ27" i="12" s="1"/>
  <c r="AZ28" i="12" s="1"/>
  <c r="AZ29" i="12" s="1"/>
  <c r="AZ30" i="12" s="1"/>
  <c r="AZ31" i="12" s="1"/>
  <c r="AY7" i="12"/>
  <c r="AX7" i="12"/>
  <c r="AX8" i="12" s="1"/>
  <c r="AX9" i="12" s="1"/>
  <c r="AX10" i="12" s="1"/>
  <c r="AX11" i="12" s="1"/>
  <c r="AX12" i="12" s="1"/>
  <c r="AX13" i="12" s="1"/>
  <c r="AX14" i="12" s="1"/>
  <c r="AX15" i="12" s="1"/>
  <c r="AX16" i="12" s="1"/>
  <c r="AX17" i="12" s="1"/>
  <c r="AX18" i="12" s="1"/>
  <c r="AX19" i="12" s="1"/>
  <c r="AX20" i="12" s="1"/>
  <c r="AX21" i="12" s="1"/>
  <c r="AX22" i="12" s="1"/>
  <c r="AX23" i="12" s="1"/>
  <c r="AX24" i="12" s="1"/>
  <c r="AX25" i="12" s="1"/>
  <c r="AX26" i="12" s="1"/>
  <c r="AX27" i="12" s="1"/>
  <c r="AX28" i="12" s="1"/>
  <c r="AX29" i="12" s="1"/>
  <c r="AX30" i="12" s="1"/>
  <c r="AX31" i="12" s="1"/>
  <c r="AW7" i="12"/>
  <c r="AV7" i="12"/>
  <c r="AV8" i="12" s="1"/>
  <c r="AV9" i="12" s="1"/>
  <c r="AV10" i="12" s="1"/>
  <c r="AV11" i="12" s="1"/>
  <c r="AV12" i="12" s="1"/>
  <c r="AV13" i="12" s="1"/>
  <c r="AV14" i="12" s="1"/>
  <c r="AV15" i="12" s="1"/>
  <c r="AV16" i="12" s="1"/>
  <c r="AV17" i="12" s="1"/>
  <c r="AV18" i="12" s="1"/>
  <c r="AV19" i="12" s="1"/>
  <c r="AV20" i="12" s="1"/>
  <c r="AV21" i="12" s="1"/>
  <c r="AV22" i="12" s="1"/>
  <c r="AV23" i="12" s="1"/>
  <c r="AV24" i="12" s="1"/>
  <c r="AV25" i="12" s="1"/>
  <c r="AV26" i="12" s="1"/>
  <c r="AV27" i="12" s="1"/>
  <c r="AV28" i="12" s="1"/>
  <c r="AV29" i="12" s="1"/>
  <c r="AV30" i="12" s="1"/>
  <c r="AV31" i="12" s="1"/>
  <c r="AU7" i="12"/>
  <c r="AT7" i="12"/>
  <c r="AT8" i="12" s="1"/>
  <c r="AT9" i="12" s="1"/>
  <c r="AT10" i="12" s="1"/>
  <c r="AT11" i="12" s="1"/>
  <c r="AT12" i="12" s="1"/>
  <c r="AT13" i="12" s="1"/>
  <c r="AT14" i="12" s="1"/>
  <c r="AT15" i="12" s="1"/>
  <c r="AT16" i="12" s="1"/>
  <c r="AT17" i="12" s="1"/>
  <c r="AT18" i="12" s="1"/>
  <c r="AT19" i="12" s="1"/>
  <c r="AT20" i="12" s="1"/>
  <c r="AT21" i="12" s="1"/>
  <c r="AT22" i="12" s="1"/>
  <c r="AT23" i="12" s="1"/>
  <c r="AT24" i="12" s="1"/>
  <c r="AT25" i="12" s="1"/>
  <c r="AT26" i="12" s="1"/>
  <c r="AT27" i="12" s="1"/>
  <c r="AT28" i="12" s="1"/>
  <c r="AT29" i="12" s="1"/>
  <c r="AT30" i="12" s="1"/>
  <c r="AT31" i="12" s="1"/>
  <c r="AS7" i="12"/>
  <c r="AR7" i="12"/>
  <c r="AR8" i="12" s="1"/>
  <c r="AR9" i="12" s="1"/>
  <c r="AR10" i="12" s="1"/>
  <c r="AR11" i="12" s="1"/>
  <c r="AR12" i="12" s="1"/>
  <c r="AR13" i="12" s="1"/>
  <c r="AR14" i="12" s="1"/>
  <c r="AR15" i="12" s="1"/>
  <c r="AR16" i="12" s="1"/>
  <c r="AR17" i="12" s="1"/>
  <c r="AR18" i="12" s="1"/>
  <c r="AR19" i="12" s="1"/>
  <c r="AR20" i="12" s="1"/>
  <c r="AR21" i="12" s="1"/>
  <c r="AR22" i="12" s="1"/>
  <c r="AR23" i="12" s="1"/>
  <c r="AR24" i="12" s="1"/>
  <c r="AR25" i="12" s="1"/>
  <c r="AR26" i="12" s="1"/>
  <c r="AR27" i="12" s="1"/>
  <c r="AR28" i="12" s="1"/>
  <c r="AR29" i="12" s="1"/>
  <c r="AR30" i="12" s="1"/>
  <c r="AR31" i="12" s="1"/>
  <c r="AQ7" i="12"/>
  <c r="AP7" i="12"/>
  <c r="AP8" i="12" s="1"/>
  <c r="AP9" i="12" s="1"/>
  <c r="AP10" i="12" s="1"/>
  <c r="AP11" i="12" s="1"/>
  <c r="AP12" i="12" s="1"/>
  <c r="AP13" i="12" s="1"/>
  <c r="AP14" i="12" s="1"/>
  <c r="AP15" i="12" s="1"/>
  <c r="AP16" i="12" s="1"/>
  <c r="AP17" i="12" s="1"/>
  <c r="AP18" i="12" s="1"/>
  <c r="AP19" i="12" s="1"/>
  <c r="AP20" i="12" s="1"/>
  <c r="AP21" i="12" s="1"/>
  <c r="AP22" i="12" s="1"/>
  <c r="AP23" i="12" s="1"/>
  <c r="AP24" i="12" s="1"/>
  <c r="AP25" i="12" s="1"/>
  <c r="AP26" i="12" s="1"/>
  <c r="AP27" i="12" s="1"/>
  <c r="AP28" i="12" s="1"/>
  <c r="AP29" i="12" s="1"/>
  <c r="AP30" i="12" s="1"/>
  <c r="AP31" i="12" s="1"/>
  <c r="AO7" i="12"/>
  <c r="AN7" i="12"/>
  <c r="AN8" i="12" s="1"/>
  <c r="AN9" i="12" s="1"/>
  <c r="AN10" i="12" s="1"/>
  <c r="AN11" i="12" s="1"/>
  <c r="AN12" i="12" s="1"/>
  <c r="AN13" i="12" s="1"/>
  <c r="AN14" i="12" s="1"/>
  <c r="AN15" i="12" s="1"/>
  <c r="AN16" i="12" s="1"/>
  <c r="AN17" i="12" s="1"/>
  <c r="AN18" i="12" s="1"/>
  <c r="AN19" i="12" s="1"/>
  <c r="AN20" i="12" s="1"/>
  <c r="AN21" i="12" s="1"/>
  <c r="AN22" i="12" s="1"/>
  <c r="AN23" i="12" s="1"/>
  <c r="AN24" i="12" s="1"/>
  <c r="AN25" i="12" s="1"/>
  <c r="AN26" i="12" s="1"/>
  <c r="AN27" i="12" s="1"/>
  <c r="AN28" i="12" s="1"/>
  <c r="AN29" i="12" s="1"/>
  <c r="AN30" i="12" s="1"/>
  <c r="AN31" i="12" s="1"/>
  <c r="AM7" i="12"/>
  <c r="AL7" i="12"/>
  <c r="AL8" i="12" s="1"/>
  <c r="AL9" i="12" s="1"/>
  <c r="AL10" i="12" s="1"/>
  <c r="AL11" i="12" s="1"/>
  <c r="AL12" i="12" s="1"/>
  <c r="AL13" i="12" s="1"/>
  <c r="AL14" i="12" s="1"/>
  <c r="AL15" i="12" s="1"/>
  <c r="AL16" i="12" s="1"/>
  <c r="AL17" i="12" s="1"/>
  <c r="AL18" i="12" s="1"/>
  <c r="AL19" i="12" s="1"/>
  <c r="AL20" i="12" s="1"/>
  <c r="AL21" i="12" s="1"/>
  <c r="AL22" i="12" s="1"/>
  <c r="AL23" i="12" s="1"/>
  <c r="AL24" i="12" s="1"/>
  <c r="AL25" i="12" s="1"/>
  <c r="AL26" i="12" s="1"/>
  <c r="AL27" i="12" s="1"/>
  <c r="AL28" i="12" s="1"/>
  <c r="AL29" i="12" s="1"/>
  <c r="AL30" i="12" s="1"/>
  <c r="AL31" i="12" s="1"/>
  <c r="AK7" i="12"/>
  <c r="AJ7" i="12"/>
  <c r="AJ8" i="12" s="1"/>
  <c r="AJ9" i="12" s="1"/>
  <c r="AJ10" i="12" s="1"/>
  <c r="AJ11" i="12" s="1"/>
  <c r="AJ12" i="12" s="1"/>
  <c r="AJ13" i="12" s="1"/>
  <c r="AJ14" i="12" s="1"/>
  <c r="AJ15" i="12" s="1"/>
  <c r="AJ16" i="12" s="1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AJ30" i="12" s="1"/>
  <c r="AJ31" i="12" s="1"/>
  <c r="AI7" i="12"/>
  <c r="AH7" i="12"/>
  <c r="AH8" i="12" s="1"/>
  <c r="AH9" i="12" s="1"/>
  <c r="AH10" i="12" s="1"/>
  <c r="AH11" i="12" s="1"/>
  <c r="AH12" i="12" s="1"/>
  <c r="AH13" i="12" s="1"/>
  <c r="AH14" i="12" s="1"/>
  <c r="AH15" i="12" s="1"/>
  <c r="AH16" i="12" s="1"/>
  <c r="AH17" i="12" s="1"/>
  <c r="AH18" i="12" s="1"/>
  <c r="AH19" i="12" s="1"/>
  <c r="AH20" i="12" s="1"/>
  <c r="AH21" i="12" s="1"/>
  <c r="AH22" i="12" s="1"/>
  <c r="AH23" i="12" s="1"/>
  <c r="AH24" i="12" s="1"/>
  <c r="AH25" i="12" s="1"/>
  <c r="AH26" i="12" s="1"/>
  <c r="AH27" i="12" s="1"/>
  <c r="AH28" i="12" s="1"/>
  <c r="AH29" i="12" s="1"/>
  <c r="AH30" i="12" s="1"/>
  <c r="AH31" i="12" s="1"/>
  <c r="AG7" i="12"/>
  <c r="AF7" i="12"/>
  <c r="AF8" i="12" s="1"/>
  <c r="AF9" i="12" s="1"/>
  <c r="AF10" i="12" s="1"/>
  <c r="AF11" i="12" s="1"/>
  <c r="AF12" i="12" s="1"/>
  <c r="AF13" i="12" s="1"/>
  <c r="AF14" i="12" s="1"/>
  <c r="AF15" i="12" s="1"/>
  <c r="AF16" i="12" s="1"/>
  <c r="AF17" i="12" s="1"/>
  <c r="AF18" i="12" s="1"/>
  <c r="AF19" i="12" s="1"/>
  <c r="AF20" i="12" s="1"/>
  <c r="AF21" i="12" s="1"/>
  <c r="AF22" i="12" s="1"/>
  <c r="AF23" i="12" s="1"/>
  <c r="AF24" i="12" s="1"/>
  <c r="AF25" i="12" s="1"/>
  <c r="AF26" i="12" s="1"/>
  <c r="AF27" i="12" s="1"/>
  <c r="AF28" i="12" s="1"/>
  <c r="AF29" i="12" s="1"/>
  <c r="AF30" i="12" s="1"/>
  <c r="AF31" i="12" s="1"/>
  <c r="AE7" i="12"/>
  <c r="AD7" i="12"/>
  <c r="AD8" i="12" s="1"/>
  <c r="AD9" i="12" s="1"/>
  <c r="AD10" i="12" s="1"/>
  <c r="AD11" i="12" s="1"/>
  <c r="AD12" i="12" s="1"/>
  <c r="AD13" i="12" s="1"/>
  <c r="AD14" i="12" s="1"/>
  <c r="AD15" i="12" s="1"/>
  <c r="AD16" i="12" s="1"/>
  <c r="AD17" i="12" s="1"/>
  <c r="AD18" i="12" s="1"/>
  <c r="AD19" i="12" s="1"/>
  <c r="AD20" i="12" s="1"/>
  <c r="AD21" i="12" s="1"/>
  <c r="AD22" i="12" s="1"/>
  <c r="AD23" i="12" s="1"/>
  <c r="AD24" i="12" s="1"/>
  <c r="AD25" i="12" s="1"/>
  <c r="AD26" i="12" s="1"/>
  <c r="AD27" i="12" s="1"/>
  <c r="AD28" i="12" s="1"/>
  <c r="AD29" i="12" s="1"/>
  <c r="AD30" i="12" s="1"/>
  <c r="AD31" i="12" s="1"/>
  <c r="AC7" i="12"/>
  <c r="AB7" i="12"/>
  <c r="AB8" i="12" s="1"/>
  <c r="AB9" i="12" s="1"/>
  <c r="AB10" i="12" s="1"/>
  <c r="AB11" i="12" s="1"/>
  <c r="AB12" i="12" s="1"/>
  <c r="AB13" i="12" s="1"/>
  <c r="AB14" i="12" s="1"/>
  <c r="AB15" i="12" s="1"/>
  <c r="AB16" i="12" s="1"/>
  <c r="AB17" i="12" s="1"/>
  <c r="AB18" i="12" s="1"/>
  <c r="AB19" i="12" s="1"/>
  <c r="AB20" i="12" s="1"/>
  <c r="AB21" i="12" s="1"/>
  <c r="AB22" i="12" s="1"/>
  <c r="AB23" i="12" s="1"/>
  <c r="AB24" i="12" s="1"/>
  <c r="AB25" i="12" s="1"/>
  <c r="AB26" i="12" s="1"/>
  <c r="AB27" i="12" s="1"/>
  <c r="AB28" i="12" s="1"/>
  <c r="AB29" i="12" s="1"/>
  <c r="AB30" i="12" s="1"/>
  <c r="AB31" i="12" s="1"/>
  <c r="AA7" i="12"/>
  <c r="Z7" i="12"/>
  <c r="Z8" i="12" s="1"/>
  <c r="Z9" i="12" s="1"/>
  <c r="Z10" i="12" s="1"/>
  <c r="Z11" i="12" s="1"/>
  <c r="Z12" i="12" s="1"/>
  <c r="Z13" i="12" s="1"/>
  <c r="Z14" i="12" s="1"/>
  <c r="Z15" i="12" s="1"/>
  <c r="Z16" i="12" s="1"/>
  <c r="Z17" i="12" s="1"/>
  <c r="Z18" i="12" s="1"/>
  <c r="Z19" i="12" s="1"/>
  <c r="Z20" i="12" s="1"/>
  <c r="Z21" i="12" s="1"/>
  <c r="Z22" i="12" s="1"/>
  <c r="Z23" i="12" s="1"/>
  <c r="Z24" i="12" s="1"/>
  <c r="Z25" i="12" s="1"/>
  <c r="Z26" i="12" s="1"/>
  <c r="Z27" i="12" s="1"/>
  <c r="Z28" i="12" s="1"/>
  <c r="Z29" i="12" s="1"/>
  <c r="Z30" i="12" s="1"/>
  <c r="Z31" i="12" s="1"/>
  <c r="Y7" i="12"/>
  <c r="X7" i="12"/>
  <c r="X8" i="12" s="1"/>
  <c r="X9" i="12" s="1"/>
  <c r="X10" i="12" s="1"/>
  <c r="X11" i="12" s="1"/>
  <c r="X12" i="12" s="1"/>
  <c r="X13" i="12" s="1"/>
  <c r="X14" i="12" s="1"/>
  <c r="X15" i="12" s="1"/>
  <c r="X16" i="12" s="1"/>
  <c r="X17" i="12" s="1"/>
  <c r="X18" i="12" s="1"/>
  <c r="X19" i="12" s="1"/>
  <c r="X20" i="12" s="1"/>
  <c r="X21" i="12" s="1"/>
  <c r="X22" i="12" s="1"/>
  <c r="X23" i="12" s="1"/>
  <c r="X24" i="12" s="1"/>
  <c r="X25" i="12" s="1"/>
  <c r="X26" i="12" s="1"/>
  <c r="X27" i="12" s="1"/>
  <c r="X28" i="12" s="1"/>
  <c r="X29" i="12" s="1"/>
  <c r="X30" i="12" s="1"/>
  <c r="X31" i="12" s="1"/>
  <c r="W7" i="12"/>
  <c r="V7" i="12"/>
  <c r="V8" i="12" s="1"/>
  <c r="V9" i="12" s="1"/>
  <c r="V10" i="12" s="1"/>
  <c r="V11" i="12" s="1"/>
  <c r="V12" i="12" s="1"/>
  <c r="V13" i="12" s="1"/>
  <c r="V14" i="12" s="1"/>
  <c r="V15" i="12" s="1"/>
  <c r="V16" i="12" s="1"/>
  <c r="V17" i="12" s="1"/>
  <c r="V18" i="12" s="1"/>
  <c r="V19" i="12" s="1"/>
  <c r="V20" i="12" s="1"/>
  <c r="V21" i="12" s="1"/>
  <c r="V22" i="12" s="1"/>
  <c r="V23" i="12" s="1"/>
  <c r="V24" i="12" s="1"/>
  <c r="V25" i="12" s="1"/>
  <c r="V26" i="12" s="1"/>
  <c r="V27" i="12" s="1"/>
  <c r="V28" i="12" s="1"/>
  <c r="V29" i="12" s="1"/>
  <c r="V30" i="12" s="1"/>
  <c r="V31" i="12" s="1"/>
  <c r="U7" i="12"/>
  <c r="T7" i="12"/>
  <c r="T8" i="12" s="1"/>
  <c r="T9" i="12" s="1"/>
  <c r="T10" i="12" s="1"/>
  <c r="T11" i="12" s="1"/>
  <c r="T12" i="12" s="1"/>
  <c r="T13" i="12" s="1"/>
  <c r="T14" i="12" s="1"/>
  <c r="T15" i="12" s="1"/>
  <c r="T16" i="12" s="1"/>
  <c r="T17" i="12" s="1"/>
  <c r="T18" i="12" s="1"/>
  <c r="T19" i="12" s="1"/>
  <c r="T20" i="12" s="1"/>
  <c r="T21" i="12" s="1"/>
  <c r="T22" i="12" s="1"/>
  <c r="T23" i="12" s="1"/>
  <c r="T24" i="12" s="1"/>
  <c r="T25" i="12" s="1"/>
  <c r="T26" i="12" s="1"/>
  <c r="T27" i="12" s="1"/>
  <c r="T28" i="12" s="1"/>
  <c r="T29" i="12" s="1"/>
  <c r="T30" i="12" s="1"/>
  <c r="T31" i="12" s="1"/>
  <c r="S7" i="12"/>
  <c r="R7" i="12"/>
  <c r="R8" i="12" s="1"/>
  <c r="R9" i="12" s="1"/>
  <c r="R10" i="12" s="1"/>
  <c r="R11" i="12" s="1"/>
  <c r="R12" i="12" s="1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Q7" i="12"/>
  <c r="P7" i="12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O7" i="12"/>
  <c r="N7" i="12"/>
  <c r="N8" i="12" s="1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M7" i="12"/>
  <c r="L7" i="12"/>
  <c r="L8" i="12" s="1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K7" i="12"/>
  <c r="J7" i="12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I7" i="12"/>
  <c r="H7" i="12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G7" i="12"/>
  <c r="F7" i="12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E7" i="12"/>
  <c r="D7" i="12"/>
  <c r="D8" i="12" s="1"/>
  <c r="CT8" i="12" l="1"/>
  <c r="D13" i="18"/>
  <c r="CD12" i="18"/>
  <c r="D13" i="17"/>
  <c r="CD12" i="17"/>
  <c r="D13" i="16"/>
  <c r="CD12" i="16"/>
  <c r="D13" i="15"/>
  <c r="CD12" i="15"/>
  <c r="D13" i="14"/>
  <c r="CD12" i="14"/>
  <c r="D14" i="1"/>
  <c r="CD13" i="1"/>
  <c r="D9" i="12"/>
  <c r="CD8" i="12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D1" i="11"/>
  <c r="D14" i="18" l="1"/>
  <c r="CD13" i="18"/>
  <c r="D14" i="17"/>
  <c r="CD13" i="17"/>
  <c r="D14" i="16"/>
  <c r="CD13" i="16"/>
  <c r="D14" i="15"/>
  <c r="CD13" i="15"/>
  <c r="D14" i="14"/>
  <c r="CD13" i="14"/>
  <c r="D15" i="1"/>
  <c r="CD14" i="1"/>
  <c r="D10" i="12"/>
  <c r="CD9" i="12"/>
  <c r="D35" i="11"/>
  <c r="D15" i="18" l="1"/>
  <c r="CD14" i="18"/>
  <c r="D15" i="17"/>
  <c r="CD14" i="17"/>
  <c r="D15" i="16"/>
  <c r="CD14" i="16"/>
  <c r="D15" i="15"/>
  <c r="CD14" i="15"/>
  <c r="D15" i="14"/>
  <c r="CD14" i="14"/>
  <c r="D16" i="1"/>
  <c r="CD15" i="1"/>
  <c r="D11" i="12"/>
  <c r="CD10" i="12"/>
  <c r="D16" i="18" l="1"/>
  <c r="CD15" i="18"/>
  <c r="D16" i="17"/>
  <c r="CD15" i="17"/>
  <c r="D16" i="16"/>
  <c r="CD15" i="16"/>
  <c r="D16" i="15"/>
  <c r="CD15" i="15"/>
  <c r="D16" i="14"/>
  <c r="CD15" i="14"/>
  <c r="D17" i="1"/>
  <c r="CD16" i="1"/>
  <c r="D12" i="12"/>
  <c r="CD11" i="12"/>
  <c r="D17" i="18" l="1"/>
  <c r="CD16" i="18"/>
  <c r="D17" i="17"/>
  <c r="CD16" i="17"/>
  <c r="D17" i="16"/>
  <c r="CD16" i="16"/>
  <c r="D17" i="15"/>
  <c r="CD16" i="15"/>
  <c r="D17" i="14"/>
  <c r="CD16" i="14"/>
  <c r="D18" i="1"/>
  <c r="CD17" i="1"/>
  <c r="D13" i="12"/>
  <c r="CD12" i="12"/>
  <c r="D18" i="18" l="1"/>
  <c r="CD17" i="18"/>
  <c r="D18" i="17"/>
  <c r="CD17" i="17"/>
  <c r="D18" i="16"/>
  <c r="CD17" i="16"/>
  <c r="D18" i="15"/>
  <c r="CD17" i="15"/>
  <c r="D18" i="14"/>
  <c r="CD17" i="14"/>
  <c r="D19" i="1"/>
  <c r="CD18" i="1"/>
  <c r="D14" i="12"/>
  <c r="CD13" i="12"/>
  <c r="D19" i="18" l="1"/>
  <c r="CD18" i="18"/>
  <c r="D19" i="17"/>
  <c r="CD18" i="17"/>
  <c r="D19" i="16"/>
  <c r="CD18" i="16"/>
  <c r="D19" i="15"/>
  <c r="CD18" i="15"/>
  <c r="D19" i="14"/>
  <c r="CD18" i="14"/>
  <c r="D20" i="1"/>
  <c r="CD19" i="1"/>
  <c r="D15" i="12"/>
  <c r="CD14" i="12"/>
  <c r="D20" i="18" l="1"/>
  <c r="CD19" i="18"/>
  <c r="D20" i="17"/>
  <c r="CD19" i="17"/>
  <c r="D20" i="16"/>
  <c r="CD19" i="16"/>
  <c r="D20" i="15"/>
  <c r="CD19" i="15"/>
  <c r="D20" i="14"/>
  <c r="CD19" i="14"/>
  <c r="D21" i="1"/>
  <c r="CD20" i="1"/>
  <c r="D16" i="12"/>
  <c r="CD15" i="12"/>
  <c r="D21" i="18" l="1"/>
  <c r="CD20" i="18"/>
  <c r="D21" i="17"/>
  <c r="CD20" i="17"/>
  <c r="D21" i="16"/>
  <c r="CD20" i="16"/>
  <c r="D21" i="15"/>
  <c r="CD20" i="15"/>
  <c r="D21" i="14"/>
  <c r="CD20" i="14"/>
  <c r="D22" i="1"/>
  <c r="CD21" i="1"/>
  <c r="D17" i="12"/>
  <c r="CD16" i="12"/>
  <c r="D22" i="18" l="1"/>
  <c r="CD21" i="18"/>
  <c r="D22" i="17"/>
  <c r="CD21" i="17"/>
  <c r="D22" i="16"/>
  <c r="CD21" i="16"/>
  <c r="D22" i="15"/>
  <c r="CD21" i="15"/>
  <c r="D22" i="14"/>
  <c r="CD21" i="14"/>
  <c r="D23" i="1"/>
  <c r="CD22" i="1"/>
  <c r="D18" i="12"/>
  <c r="CD17" i="12"/>
  <c r="D23" i="18" l="1"/>
  <c r="CD22" i="18"/>
  <c r="D23" i="17"/>
  <c r="CD22" i="17"/>
  <c r="D23" i="16"/>
  <c r="CD22" i="16"/>
  <c r="D23" i="15"/>
  <c r="CD22" i="15"/>
  <c r="D23" i="14"/>
  <c r="CD22" i="14"/>
  <c r="D24" i="1"/>
  <c r="CD23" i="1"/>
  <c r="D19" i="12"/>
  <c r="CD18" i="12"/>
  <c r="D24" i="18" l="1"/>
  <c r="CD23" i="18"/>
  <c r="D24" i="17"/>
  <c r="CD23" i="17"/>
  <c r="D24" i="16"/>
  <c r="CD23" i="16"/>
  <c r="D24" i="15"/>
  <c r="CD23" i="15"/>
  <c r="D24" i="14"/>
  <c r="CD23" i="14"/>
  <c r="D25" i="1"/>
  <c r="CD24" i="1"/>
  <c r="D20" i="12"/>
  <c r="CD19" i="12"/>
  <c r="D25" i="18" l="1"/>
  <c r="CD24" i="18"/>
  <c r="D25" i="17"/>
  <c r="CD24" i="17"/>
  <c r="D25" i="16"/>
  <c r="CD24" i="16"/>
  <c r="D25" i="15"/>
  <c r="CD24" i="15"/>
  <c r="D25" i="14"/>
  <c r="CD24" i="14"/>
  <c r="D26" i="1"/>
  <c r="CD25" i="1"/>
  <c r="D21" i="12"/>
  <c r="CD20" i="12"/>
  <c r="D26" i="18" l="1"/>
  <c r="CD25" i="18"/>
  <c r="D26" i="17"/>
  <c r="CD25" i="17"/>
  <c r="D26" i="16"/>
  <c r="CD25" i="16"/>
  <c r="D26" i="15"/>
  <c r="CD25" i="15"/>
  <c r="D26" i="14"/>
  <c r="CD25" i="14"/>
  <c r="D27" i="1"/>
  <c r="CD26" i="1"/>
  <c r="D22" i="12"/>
  <c r="CD21" i="12"/>
  <c r="D27" i="18" l="1"/>
  <c r="CD26" i="18"/>
  <c r="D27" i="17"/>
  <c r="CD26" i="17"/>
  <c r="D27" i="16"/>
  <c r="CD26" i="16"/>
  <c r="D27" i="15"/>
  <c r="CD26" i="15"/>
  <c r="D27" i="14"/>
  <c r="CD26" i="14"/>
  <c r="D28" i="1"/>
  <c r="CD27" i="1"/>
  <c r="D23" i="12"/>
  <c r="CD22" i="12"/>
  <c r="D28" i="18" l="1"/>
  <c r="CD27" i="18"/>
  <c r="D28" i="17"/>
  <c r="CD27" i="17"/>
  <c r="D28" i="16"/>
  <c r="CD27" i="16"/>
  <c r="D28" i="15"/>
  <c r="CD27" i="15"/>
  <c r="D28" i="14"/>
  <c r="CD27" i="14"/>
  <c r="D29" i="1"/>
  <c r="CD28" i="1"/>
  <c r="D24" i="12"/>
  <c r="CD23" i="12"/>
  <c r="D29" i="18" l="1"/>
  <c r="CD28" i="18"/>
  <c r="D29" i="17"/>
  <c r="CD28" i="17"/>
  <c r="D29" i="16"/>
  <c r="CD28" i="16"/>
  <c r="D29" i="15"/>
  <c r="CD28" i="15"/>
  <c r="D29" i="14"/>
  <c r="CD28" i="14"/>
  <c r="D30" i="1"/>
  <c r="CD29" i="1"/>
  <c r="D25" i="12"/>
  <c r="CD24" i="12"/>
  <c r="D30" i="18" l="1"/>
  <c r="CD29" i="18"/>
  <c r="D30" i="17"/>
  <c r="CD29" i="17"/>
  <c r="D30" i="16"/>
  <c r="CD29" i="16"/>
  <c r="D30" i="15"/>
  <c r="CD29" i="15"/>
  <c r="D30" i="14"/>
  <c r="CD29" i="14"/>
  <c r="D31" i="1"/>
  <c r="CD30" i="1"/>
  <c r="D26" i="12"/>
  <c r="CD25" i="12"/>
  <c r="D31" i="18" l="1"/>
  <c r="CD31" i="18" s="1"/>
  <c r="CD30" i="18"/>
  <c r="D31" i="17"/>
  <c r="CD31" i="17" s="1"/>
  <c r="CD30" i="17"/>
  <c r="D31" i="16"/>
  <c r="CD31" i="16" s="1"/>
  <c r="CD30" i="16"/>
  <c r="D31" i="15"/>
  <c r="CD31" i="15" s="1"/>
  <c r="CD30" i="15"/>
  <c r="D31" i="14"/>
  <c r="CD31" i="14" s="1"/>
  <c r="CD30" i="14"/>
  <c r="D32" i="1"/>
  <c r="CD32" i="1" s="1"/>
  <c r="CD31" i="1"/>
  <c r="D27" i="12"/>
  <c r="CD26" i="12"/>
  <c r="CD32" i="18" l="1"/>
  <c r="CD32" i="17"/>
  <c r="CD32" i="16"/>
  <c r="CD32" i="15"/>
  <c r="CD32" i="14"/>
  <c r="CD33" i="1"/>
  <c r="D28" i="12"/>
  <c r="CD27" i="12"/>
  <c r="CD41" i="1" l="1"/>
  <c r="CD42" i="1" s="1"/>
  <c r="CD39" i="15"/>
  <c r="CD40" i="15" s="1"/>
  <c r="CD39" i="16"/>
  <c r="CD40" i="16" s="1"/>
  <c r="CD39" i="17"/>
  <c r="CD40" i="17" s="1"/>
  <c r="CD39" i="14"/>
  <c r="CD40" i="14" s="1"/>
  <c r="CD39" i="18"/>
  <c r="CD40" i="18" s="1"/>
  <c r="D29" i="12"/>
  <c r="CD28" i="12"/>
  <c r="D30" i="12" l="1"/>
  <c r="CD29" i="12"/>
  <c r="D31" i="12" l="1"/>
  <c r="CD31" i="12" s="1"/>
  <c r="CD30" i="12"/>
  <c r="CD32" i="12" l="1"/>
  <c r="CD39" i="12" l="1"/>
  <c r="CD40" i="12" s="1"/>
</calcChain>
</file>

<file path=xl/sharedStrings.xml><?xml version="1.0" encoding="utf-8"?>
<sst xmlns="http://schemas.openxmlformats.org/spreadsheetml/2006/main" count="696" uniqueCount="130">
  <si>
    <t>"Замовник" "Виконавець"</t>
  </si>
  <si>
    <t>на 1 людину в день</t>
  </si>
  <si>
    <t xml:space="preserve">Всього продуктів </t>
  </si>
  <si>
    <t>Вечеря</t>
  </si>
  <si>
    <t>Обід</t>
  </si>
  <si>
    <t>Сніданок</t>
  </si>
  <si>
    <t>Оцет</t>
  </si>
  <si>
    <t>Гірчичний порошок</t>
  </si>
  <si>
    <t>Перець</t>
  </si>
  <si>
    <t>Лавровий листок</t>
  </si>
  <si>
    <t>Томатна паста</t>
  </si>
  <si>
    <t>Буряк</t>
  </si>
  <si>
    <t>Цибуля</t>
  </si>
  <si>
    <t>Морква</t>
  </si>
  <si>
    <t>Капуста</t>
  </si>
  <si>
    <t>Картопля</t>
  </si>
  <si>
    <t>Сіль</t>
  </si>
  <si>
    <t>Сік</t>
  </si>
  <si>
    <t>Чай, кава</t>
  </si>
  <si>
    <t>Цукор</t>
  </si>
  <si>
    <t>Олія</t>
  </si>
  <si>
    <t>Яйця курячі</t>
  </si>
  <si>
    <t>Масло</t>
  </si>
  <si>
    <t>Джем</t>
  </si>
  <si>
    <t>Сир твердий</t>
  </si>
  <si>
    <t>Консерви м'ясні</t>
  </si>
  <si>
    <t>Сало-шпик</t>
  </si>
  <si>
    <t>Риба с/м б/г</t>
  </si>
  <si>
    <t>Філе курки</t>
  </si>
  <si>
    <t>Макарони</t>
  </si>
  <si>
    <t>Перлова</t>
  </si>
  <si>
    <t>Пшеничная</t>
  </si>
  <si>
    <t>Ячна</t>
  </si>
  <si>
    <t>Пшоно</t>
  </si>
  <si>
    <t>Рис</t>
  </si>
  <si>
    <t>Горох</t>
  </si>
  <si>
    <t>Гречана</t>
  </si>
  <si>
    <t>Булочка пш. І гат.</t>
  </si>
  <si>
    <t>Борошно пш. І гат.</t>
  </si>
  <si>
    <t>Хліб пшеничний</t>
  </si>
  <si>
    <t>Хліб житній</t>
  </si>
  <si>
    <t>Найменування продуктів і маса їх в грамах на одну людину</t>
  </si>
  <si>
    <t>Найменування блюд</t>
  </si>
  <si>
    <t>,</t>
  </si>
  <si>
    <t>Управління Держспецзв’язку в Рівненській області</t>
  </si>
  <si>
    <t>за Нормою № 1 Постанови Кабінету Міністрів України від 29.03.2002 № 426</t>
  </si>
  <si>
    <t>Норма №1</t>
  </si>
  <si>
    <t>фактично</t>
  </si>
  <si>
    <t>за нормою</t>
  </si>
  <si>
    <t>Крупо - овочева група</t>
  </si>
  <si>
    <t>Відповідальна особа від замовника</t>
  </si>
  <si>
    <t xml:space="preserve">      _____________________________</t>
  </si>
  <si>
    <t xml:space="preserve">                                            _____________________________</t>
  </si>
  <si>
    <t>Салат із свіжої капусти</t>
  </si>
  <si>
    <t>Суп макаронний</t>
  </si>
  <si>
    <t>Сергій ВОЗНИЙ</t>
  </si>
  <si>
    <t>________Микола МАКСИМОВИЧ</t>
  </si>
  <si>
    <t>М'ясо тушене з соусом</t>
  </si>
  <si>
    <t>Каша пшенична</t>
  </si>
  <si>
    <t>Чай</t>
  </si>
  <si>
    <t>Хліб</t>
  </si>
  <si>
    <t>Булочка</t>
  </si>
  <si>
    <t>Каша гречана</t>
  </si>
  <si>
    <t>Картопляне пюре</t>
  </si>
  <si>
    <t xml:space="preserve">Котлета рибна       </t>
  </si>
  <si>
    <t xml:space="preserve">Салат із свіжих помідорів та огірків             </t>
  </si>
  <si>
    <t>Сало шпик</t>
  </si>
  <si>
    <t>Сир</t>
  </si>
  <si>
    <t>Хліб із суміші борошна житнього обдирного і пшеничного першого сорту</t>
  </si>
  <si>
    <t>Хліб із борошна пшеничного першого сорту</t>
  </si>
  <si>
    <t>Булочка із борошна пшеничного першого сорту (борошно пшеничне першого сорту - 50 г та дріжджі хлібопекарські сухі або пресовані - 0,5 г)</t>
  </si>
  <si>
    <t>Борошно пшеничне другого сорту</t>
  </si>
  <si>
    <t>Крупи різні</t>
  </si>
  <si>
    <t>Макаронні вироби</t>
  </si>
  <si>
    <t>М'ясо</t>
  </si>
  <si>
    <t>Риба</t>
  </si>
  <si>
    <t>Мед натуральний або джем</t>
  </si>
  <si>
    <t>Жири тваринні топлені, маргарин</t>
  </si>
  <si>
    <t>Сир сичужний твердий</t>
  </si>
  <si>
    <t>Сіль, сіль йодована</t>
  </si>
  <si>
    <t>Лавровий лист</t>
  </si>
  <si>
    <t>Томат-паста</t>
  </si>
  <si>
    <t>Картопля і овочі, усього</t>
  </si>
  <si>
    <t>у тому числі:</t>
  </si>
  <si>
    <t>картопля</t>
  </si>
  <si>
    <t>капуста</t>
  </si>
  <si>
    <t>буряки</t>
  </si>
  <si>
    <t>цибуля</t>
  </si>
  <si>
    <t>огірки, помідори, зелень</t>
  </si>
  <si>
    <t>Сухофрукти</t>
  </si>
  <si>
    <t>або соки фруктові (плодово-ягідні)</t>
  </si>
  <si>
    <t>Полівітамінний препарат типу "Гексавіт", драже (видається з 15 березня по 15 червня)</t>
  </si>
  <si>
    <t xml:space="preserve">Огірки </t>
  </si>
  <si>
    <t xml:space="preserve">Помідори </t>
  </si>
  <si>
    <t>Вартість,грн</t>
  </si>
  <si>
    <t>Маргарин</t>
  </si>
  <si>
    <t>Транспортні витрати (доставка продуктів та готового товару)</t>
  </si>
  <si>
    <t>Пакування (тара та інше)</t>
  </si>
  <si>
    <t>Комунальні послуги ( приміщення для виготовлення продукції)</t>
  </si>
  <si>
    <t>Господарські витрати (прибирання та дезінфекція)</t>
  </si>
  <si>
    <t>Прибуток</t>
  </si>
  <si>
    <t>Калькуляція (розрахунок витрат та доходу з розрахунку на 1 набір порцій готових страв на одну людину на добу (сніданок, обід, вечеря ))</t>
  </si>
  <si>
    <t>ВСЬОГО:</t>
  </si>
  <si>
    <t>Каша рисова</t>
  </si>
  <si>
    <t>Каша ячна</t>
  </si>
  <si>
    <t>Підлива з м'ясом</t>
  </si>
  <si>
    <t>страви, грн</t>
  </si>
  <si>
    <t>Яйце варене.</t>
  </si>
  <si>
    <t>Суп рисовий</t>
  </si>
  <si>
    <t>Витрати на оплату праці людино/день, податки та збори</t>
  </si>
  <si>
    <t>Борщ Український</t>
  </si>
  <si>
    <t>Відбивна куряча</t>
  </si>
  <si>
    <t>Суп з фрикадельками</t>
  </si>
  <si>
    <t>Тюфтелі м'ясні</t>
  </si>
  <si>
    <t xml:space="preserve">Риба смажена </t>
  </si>
  <si>
    <t>Борщ щавлевий</t>
  </si>
  <si>
    <t>Котлета мясна</t>
  </si>
  <si>
    <t>Пятниця</t>
  </si>
  <si>
    <t>Четвер</t>
  </si>
  <si>
    <t>Неділя</t>
  </si>
  <si>
    <t>Понеділок</t>
  </si>
  <si>
    <t>Вівторок</t>
  </si>
  <si>
    <t>Середа</t>
  </si>
  <si>
    <t>Субота</t>
  </si>
  <si>
    <t>Каша горохова</t>
  </si>
  <si>
    <t>Суп овочевий</t>
  </si>
  <si>
    <t xml:space="preserve">          Виконавець</t>
  </si>
  <si>
    <t>ВСЬОГО на 4 особи</t>
  </si>
  <si>
    <t xml:space="preserve">морква </t>
  </si>
  <si>
    <t>_____________________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</si>
</sst>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name val="Arial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5"/>
      <name val="Arial"/>
      <family val="2"/>
      <charset val="204"/>
    </font>
    <font>
      <b/>
      <i/>
      <sz val="5"/>
      <name val="Times New Roman"/>
      <family val="1"/>
      <charset val="204"/>
    </font>
    <font>
      <sz val="5"/>
      <name val="Times New Roman"/>
      <family val="1"/>
      <charset val="204"/>
    </font>
    <font>
      <b/>
      <sz val="5"/>
      <name val="Times New Roman"/>
      <family val="1"/>
      <charset val="204"/>
    </font>
    <font>
      <sz val="4"/>
      <name val="Arial"/>
      <family val="2"/>
      <charset val="204"/>
    </font>
    <font>
      <b/>
      <i/>
      <sz val="4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i/>
      <sz val="4"/>
      <name val="Arial"/>
      <family val="2"/>
      <charset val="204"/>
    </font>
    <font>
      <i/>
      <sz val="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6"/>
      <name val="Arial"/>
      <family val="2"/>
      <charset val="204"/>
    </font>
    <font>
      <sz val="11"/>
      <color rgb="FF7030A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" fillId="0" borderId="0"/>
    <xf numFmtId="0" fontId="2" fillId="0" borderId="0"/>
  </cellStyleXfs>
  <cellXfs count="217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9" fillId="0" borderId="0" xfId="0" applyFont="1" applyBorder="1" applyAlignment="1"/>
    <xf numFmtId="0" fontId="11" fillId="0" borderId="5" xfId="0" applyFont="1" applyFill="1" applyBorder="1" applyAlignment="1">
      <alignment horizontal="center" textRotation="90" wrapText="1"/>
    </xf>
    <xf numFmtId="165" fontId="14" fillId="0" borderId="0" xfId="0" applyNumberFormat="1" applyFont="1" applyBorder="1" applyAlignment="1">
      <alignment horizontal="center" vertical="center" textRotation="90" wrapText="1"/>
    </xf>
    <xf numFmtId="164" fontId="13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textRotation="90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 textRotation="90" wrapText="1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0" fontId="1" fillId="0" borderId="0" xfId="2" applyFill="1" applyBorder="1"/>
    <xf numFmtId="0" fontId="1" fillId="0" borderId="0" xfId="2"/>
    <xf numFmtId="0" fontId="1" fillId="0" borderId="0" xfId="2" applyFill="1" applyBorder="1" applyAlignment="1">
      <alignment horizontal="right"/>
    </xf>
    <xf numFmtId="2" fontId="19" fillId="0" borderId="0" xfId="1" applyNumberFormat="1" applyFont="1" applyFill="1" applyBorder="1" applyAlignment="1">
      <alignment horizontal="left" wrapText="1"/>
    </xf>
    <xf numFmtId="2" fontId="0" fillId="0" borderId="0" xfId="0" applyNumberFormat="1"/>
    <xf numFmtId="2" fontId="11" fillId="0" borderId="5" xfId="0" applyNumberFormat="1" applyFont="1" applyFill="1" applyBorder="1" applyAlignment="1">
      <alignment horizontal="center" textRotation="90" wrapText="1"/>
    </xf>
    <xf numFmtId="0" fontId="0" fillId="0" borderId="0" xfId="0" applyFill="1"/>
    <xf numFmtId="0" fontId="18" fillId="0" borderId="1" xfId="0" applyFont="1" applyFill="1" applyBorder="1" applyAlignment="1">
      <alignment horizontal="center" vertical="center" textRotation="90" wrapText="1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4" fillId="2" borderId="0" xfId="0" applyFont="1" applyFill="1"/>
    <xf numFmtId="0" fontId="28" fillId="2" borderId="0" xfId="0" applyFont="1" applyFill="1"/>
    <xf numFmtId="0" fontId="30" fillId="2" borderId="0" xfId="1" applyFont="1" applyFill="1" applyBorder="1" applyAlignment="1">
      <alignment horizontal="center" vertical="center" wrapText="1"/>
    </xf>
    <xf numFmtId="0" fontId="32" fillId="2" borderId="0" xfId="0" applyFont="1" applyFill="1"/>
    <xf numFmtId="2" fontId="11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4" fillId="0" borderId="0" xfId="2" applyFont="1"/>
    <xf numFmtId="2" fontId="34" fillId="0" borderId="0" xfId="2" applyNumberFormat="1" applyFont="1" applyFill="1" applyBorder="1"/>
    <xf numFmtId="2" fontId="34" fillId="0" borderId="0" xfId="2" applyNumberFormat="1" applyFont="1"/>
    <xf numFmtId="2" fontId="21" fillId="0" borderId="1" xfId="0" applyNumberFormat="1" applyFont="1" applyFill="1" applyBorder="1"/>
    <xf numFmtId="2" fontId="9" fillId="0" borderId="1" xfId="0" applyNumberFormat="1" applyFont="1" applyFill="1" applyBorder="1"/>
    <xf numFmtId="2" fontId="9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35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textRotation="90" wrapText="1"/>
    </xf>
    <xf numFmtId="0" fontId="29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27" fillId="0" borderId="1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textRotation="90"/>
    </xf>
    <xf numFmtId="0" fontId="17" fillId="0" borderId="1" xfId="1" applyFont="1" applyFill="1" applyBorder="1" applyAlignment="1">
      <alignment horizontal="center" vertical="center" wrapText="1"/>
    </xf>
    <xf numFmtId="0" fontId="9" fillId="0" borderId="0" xfId="0" applyFont="1" applyAlignment="1"/>
    <xf numFmtId="0" fontId="8" fillId="0" borderId="0" xfId="0" applyFont="1" applyBorder="1" applyAlignment="1"/>
    <xf numFmtId="0" fontId="16" fillId="0" borderId="0" xfId="1" applyFont="1" applyBorder="1" applyAlignment="1">
      <alignment horizontal="left" vertical="center" wrapText="1"/>
    </xf>
    <xf numFmtId="0" fontId="29" fillId="2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3" fillId="2" borderId="0" xfId="1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textRotation="90" wrapText="1"/>
    </xf>
    <xf numFmtId="0" fontId="29" fillId="2" borderId="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4" fillId="2" borderId="0" xfId="0" applyFont="1" applyFill="1" applyBorder="1" applyAlignment="1">
      <alignment horizontal="center" vertical="center" textRotation="90" wrapText="1"/>
    </xf>
    <xf numFmtId="0" fontId="27" fillId="2" borderId="0" xfId="0" applyFont="1" applyFill="1" applyBorder="1" applyAlignment="1">
      <alignment horizontal="center" vertical="center" textRotation="90" wrapText="1"/>
    </xf>
    <xf numFmtId="0" fontId="31" fillId="2" borderId="0" xfId="0" applyFont="1" applyFill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 horizontal="center" vertical="center" textRotation="90" wrapText="1"/>
    </xf>
    <xf numFmtId="0" fontId="29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textRotation="90" wrapText="1"/>
    </xf>
    <xf numFmtId="165" fontId="29" fillId="2" borderId="0" xfId="0" applyNumberFormat="1" applyFont="1" applyFill="1" applyBorder="1" applyAlignment="1">
      <alignment horizontal="center" vertical="center" textRotation="90" wrapText="1"/>
    </xf>
    <xf numFmtId="165" fontId="14" fillId="2" borderId="0" xfId="0" applyNumberFormat="1" applyFont="1" applyFill="1" applyBorder="1" applyAlignment="1">
      <alignment horizontal="center" vertical="center" textRotation="90" wrapText="1"/>
    </xf>
    <xf numFmtId="165" fontId="27" fillId="2" borderId="0" xfId="0" applyNumberFormat="1" applyFont="1" applyFill="1" applyBorder="1" applyAlignment="1">
      <alignment horizontal="center" vertical="center" textRotation="90" wrapText="1"/>
    </xf>
    <xf numFmtId="165" fontId="31" fillId="2" borderId="0" xfId="0" applyNumberFormat="1" applyFont="1" applyFill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vertical="center" textRotation="90" wrapText="1"/>
    </xf>
    <xf numFmtId="2" fontId="11" fillId="0" borderId="0" xfId="0" applyNumberFormat="1" applyFont="1" applyBorder="1" applyAlignment="1">
      <alignment horizontal="center" vertical="center" wrapText="1"/>
    </xf>
    <xf numFmtId="166" fontId="17" fillId="0" borderId="0" xfId="1" applyNumberFormat="1" applyFont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" fontId="17" fillId="0" borderId="0" xfId="1" applyNumberFormat="1" applyFont="1" applyBorder="1" applyAlignment="1">
      <alignment horizontal="center" vertical="center" wrapText="1"/>
    </xf>
    <xf numFmtId="1" fontId="30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8" fillId="0" borderId="6" xfId="0" applyFont="1" applyFill="1" applyBorder="1" applyAlignment="1">
      <alignment horizontal="center" vertical="center" textRotation="90" wrapText="1"/>
    </xf>
    <xf numFmtId="0" fontId="29" fillId="0" borderId="6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textRotation="90" wrapText="1"/>
    </xf>
    <xf numFmtId="0" fontId="27" fillId="0" borderId="6" xfId="0" applyFont="1" applyFill="1" applyBorder="1" applyAlignment="1">
      <alignment horizontal="center" vertical="center" textRotation="90" wrapText="1"/>
    </xf>
    <xf numFmtId="0" fontId="31" fillId="0" borderId="6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textRotation="90" wrapText="1"/>
    </xf>
    <xf numFmtId="0" fontId="25" fillId="0" borderId="5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/>
    </xf>
    <xf numFmtId="0" fontId="25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textRotation="90"/>
    </xf>
    <xf numFmtId="0" fontId="25" fillId="0" borderId="0" xfId="0" applyFont="1" applyFill="1" applyBorder="1" applyAlignment="1">
      <alignment textRotation="90"/>
    </xf>
    <xf numFmtId="0" fontId="29" fillId="0" borderId="1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textRotation="90" wrapText="1"/>
    </xf>
    <xf numFmtId="2" fontId="29" fillId="0" borderId="0" xfId="0" applyNumberFormat="1" applyFont="1" applyFill="1" applyBorder="1" applyAlignment="1">
      <alignment horizontal="center" textRotation="90" wrapText="1"/>
    </xf>
    <xf numFmtId="2" fontId="11" fillId="0" borderId="0" xfId="0" applyNumberFormat="1" applyFont="1" applyFill="1" applyBorder="1" applyAlignment="1">
      <alignment horizontal="center" textRotation="90" wrapText="1"/>
    </xf>
    <xf numFmtId="2" fontId="25" fillId="0" borderId="5" xfId="0" applyNumberFormat="1" applyFont="1" applyFill="1" applyBorder="1" applyAlignment="1">
      <alignment horizontal="center" textRotation="90" wrapText="1"/>
    </xf>
    <xf numFmtId="2" fontId="11" fillId="0" borderId="1" xfId="0" applyNumberFormat="1" applyFont="1" applyFill="1" applyBorder="1" applyAlignment="1">
      <alignment horizontal="center" textRotation="90"/>
    </xf>
    <xf numFmtId="2" fontId="25" fillId="0" borderId="0" xfId="0" applyNumberFormat="1" applyFont="1" applyFill="1" applyBorder="1" applyAlignment="1">
      <alignment horizontal="center" textRotation="90"/>
    </xf>
    <xf numFmtId="2" fontId="11" fillId="0" borderId="0" xfId="0" applyNumberFormat="1" applyFont="1" applyFill="1" applyBorder="1" applyAlignment="1">
      <alignment textRotation="90"/>
    </xf>
    <xf numFmtId="2" fontId="25" fillId="0" borderId="0" xfId="0" applyNumberFormat="1" applyFont="1" applyFill="1" applyBorder="1" applyAlignment="1">
      <alignment textRotation="90"/>
    </xf>
    <xf numFmtId="2" fontId="29" fillId="0" borderId="1" xfId="0" applyNumberFormat="1" applyFont="1" applyFill="1" applyBorder="1" applyAlignment="1">
      <alignment horizontal="center" textRotation="90" wrapText="1"/>
    </xf>
    <xf numFmtId="0" fontId="11" fillId="0" borderId="0" xfId="0" applyFont="1" applyFill="1" applyBorder="1" applyAlignment="1">
      <alignment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6" fillId="0" borderId="1" xfId="1" applyFont="1" applyFill="1" applyBorder="1" applyAlignment="1">
      <alignment horizontal="left" vertical="center" wrapText="1"/>
    </xf>
    <xf numFmtId="2" fontId="33" fillId="0" borderId="1" xfId="1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/>
    <xf numFmtId="2" fontId="26" fillId="0" borderId="1" xfId="1" applyNumberFormat="1" applyFont="1" applyFill="1" applyBorder="1" applyAlignment="1">
      <alignment horizontal="center" vertical="center" wrapText="1"/>
    </xf>
    <xf numFmtId="2" fontId="30" fillId="0" borderId="1" xfId="1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/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37" fillId="0" borderId="0" xfId="0" applyFont="1" applyFill="1" applyAlignment="1">
      <alignment textRotation="90"/>
    </xf>
    <xf numFmtId="2" fontId="22" fillId="0" borderId="0" xfId="0" applyNumberFormat="1" applyFont="1" applyFill="1"/>
    <xf numFmtId="2" fontId="0" fillId="0" borderId="0" xfId="0" applyNumberFormat="1" applyFill="1"/>
    <xf numFmtId="2" fontId="23" fillId="0" borderId="0" xfId="0" applyNumberFormat="1" applyFont="1" applyFill="1"/>
    <xf numFmtId="2" fontId="38" fillId="0" borderId="0" xfId="0" applyNumberFormat="1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36" fillId="0" borderId="3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textRotation="90" wrapText="1"/>
    </xf>
    <xf numFmtId="0" fontId="11" fillId="0" borderId="0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36" fillId="0" borderId="3" xfId="0" applyFont="1" applyFill="1" applyBorder="1" applyAlignment="1">
      <alignment horizontal="left"/>
    </xf>
    <xf numFmtId="0" fontId="36" fillId="0" borderId="6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4" fillId="0" borderId="1" xfId="2" applyFont="1" applyFill="1" applyBorder="1"/>
    <xf numFmtId="2" fontId="34" fillId="0" borderId="1" xfId="2" applyNumberFormat="1" applyFont="1" applyFill="1" applyBorder="1"/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22" fillId="0" borderId="1" xfId="0" applyNumberFormat="1" applyFont="1" applyFill="1" applyBorder="1"/>
    <xf numFmtId="2" fontId="23" fillId="0" borderId="1" xfId="0" applyNumberFormat="1" applyFont="1" applyFill="1" applyBorder="1"/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Font="1" applyFill="1" applyBorder="1" applyAlignment="1">
      <alignment vertical="top" wrapText="1"/>
    </xf>
    <xf numFmtId="2" fontId="38" fillId="0" borderId="1" xfId="0" applyNumberFormat="1" applyFont="1" applyFill="1" applyBorder="1"/>
  </cellXfs>
  <cellStyles count="4">
    <cellStyle name="Звичайни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86;&#1079;&#1082;&#1083;&#1072;&#1076;&#1082;&#1072;-&#1082;&#1072;&#1083;&#1100;&#1082;&#1091;&#1083;&#1103;&#1094;&#1110;&#1103;%20&#1057;.%20&#1042;&#1086;&#1079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Н-ср"/>
      <sheetName val="чт-сб"/>
      <sheetName val="неділя"/>
      <sheetName val="Лист1"/>
      <sheetName val="Розрахунок цін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>
            <v>40</v>
          </cell>
        </row>
        <row r="2">
          <cell r="C2">
            <v>45</v>
          </cell>
        </row>
        <row r="3">
          <cell r="C3">
            <v>150</v>
          </cell>
        </row>
        <row r="4">
          <cell r="C4">
            <v>22.2</v>
          </cell>
        </row>
        <row r="5">
          <cell r="C5">
            <v>30</v>
          </cell>
        </row>
        <row r="6">
          <cell r="C6">
            <v>30</v>
          </cell>
        </row>
        <row r="7">
          <cell r="C7">
            <v>150</v>
          </cell>
        </row>
        <row r="8">
          <cell r="C8">
            <v>140</v>
          </cell>
        </row>
        <row r="9">
          <cell r="C9">
            <v>190</v>
          </cell>
        </row>
        <row r="10">
          <cell r="C10">
            <v>120</v>
          </cell>
        </row>
        <row r="12">
          <cell r="C12">
            <v>60</v>
          </cell>
        </row>
        <row r="13">
          <cell r="C13">
            <v>280</v>
          </cell>
        </row>
        <row r="14">
          <cell r="C14">
            <v>250</v>
          </cell>
        </row>
        <row r="15">
          <cell r="C15">
            <v>4</v>
          </cell>
        </row>
        <row r="16">
          <cell r="C16">
            <v>34.4</v>
          </cell>
        </row>
        <row r="17">
          <cell r="C17">
            <v>20</v>
          </cell>
        </row>
        <row r="18">
          <cell r="C18">
            <v>250</v>
          </cell>
        </row>
        <row r="19">
          <cell r="C19">
            <v>500</v>
          </cell>
        </row>
        <row r="20">
          <cell r="C20">
            <v>720</v>
          </cell>
        </row>
        <row r="21">
          <cell r="C21">
            <v>100</v>
          </cell>
        </row>
        <row r="22">
          <cell r="C22">
            <v>20</v>
          </cell>
        </row>
        <row r="23">
          <cell r="C23">
            <v>130</v>
          </cell>
        </row>
        <row r="26">
          <cell r="C26">
            <v>10</v>
          </cell>
        </row>
        <row r="27">
          <cell r="C27">
            <v>9</v>
          </cell>
        </row>
        <row r="28">
          <cell r="C28">
            <v>11</v>
          </cell>
        </row>
        <row r="29">
          <cell r="C29">
            <v>12</v>
          </cell>
        </row>
        <row r="30">
          <cell r="C30">
            <v>15</v>
          </cell>
        </row>
        <row r="31">
          <cell r="C31">
            <v>25</v>
          </cell>
        </row>
        <row r="33">
          <cell r="C33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CZ57"/>
  <sheetViews>
    <sheetView view="pageBreakPreview" zoomScale="140" zoomScaleNormal="120" zoomScaleSheetLayoutView="140" workbookViewId="0">
      <selection activeCell="A5" sqref="A5:CF5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3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3.285156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3.1406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21.75" customHeight="1" x14ac:dyDescent="0.2">
      <c r="BO1" s="186"/>
      <c r="BP1" s="186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</row>
    <row r="2" spans="1:104" ht="15" customHeight="1" x14ac:dyDescent="0.2">
      <c r="A2" s="199" t="s">
        <v>101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</row>
    <row r="3" spans="1:104" ht="14.25" customHeight="1" x14ac:dyDescent="0.25">
      <c r="A3" s="198" t="s">
        <v>45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</row>
    <row r="4" spans="1:104" ht="14.25" customHeight="1" x14ac:dyDescent="0.2">
      <c r="A4" s="188" t="s">
        <v>44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ht="16.5" customHeight="1" x14ac:dyDescent="0.2">
      <c r="A5" s="188" t="s">
        <v>129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</row>
    <row r="6" spans="1:104" s="2" customFormat="1" ht="11.25" customHeight="1" x14ac:dyDescent="0.25">
      <c r="A6" s="189" t="s">
        <v>43</v>
      </c>
      <c r="B6" s="196"/>
      <c r="C6" s="190" t="s">
        <v>42</v>
      </c>
      <c r="D6" s="106"/>
      <c r="E6" s="193" t="s">
        <v>41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5"/>
      <c r="CE6" s="191"/>
      <c r="CF6" s="192"/>
      <c r="CG6" s="162" t="s">
        <v>49</v>
      </c>
      <c r="CH6" s="163"/>
      <c r="CI6" s="163"/>
      <c r="CJ6" s="163"/>
      <c r="CK6" s="163"/>
      <c r="CL6" s="176" t="s">
        <v>48</v>
      </c>
      <c r="CM6" s="176"/>
      <c r="CN6" s="176"/>
      <c r="CO6" s="176"/>
      <c r="CP6" s="176"/>
      <c r="CQ6" s="176"/>
      <c r="CR6" s="176"/>
      <c r="CS6" s="176"/>
      <c r="CT6" s="177" t="s">
        <v>47</v>
      </c>
      <c r="CU6" s="177"/>
      <c r="CV6" s="177"/>
      <c r="CW6" s="177"/>
      <c r="CX6" s="177"/>
      <c r="CY6" s="177"/>
      <c r="CZ6" s="177"/>
    </row>
    <row r="7" spans="1:104" s="2" customFormat="1" ht="51.75" customHeight="1" x14ac:dyDescent="0.2">
      <c r="A7" s="189"/>
      <c r="B7" s="197"/>
      <c r="C7" s="190"/>
      <c r="D7" s="107"/>
      <c r="E7" s="7" t="s">
        <v>40</v>
      </c>
      <c r="F7" s="108"/>
      <c r="G7" s="7" t="s">
        <v>39</v>
      </c>
      <c r="H7" s="108"/>
      <c r="I7" s="7" t="s">
        <v>38</v>
      </c>
      <c r="J7" s="7"/>
      <c r="K7" s="7" t="s">
        <v>37</v>
      </c>
      <c r="L7" s="109"/>
      <c r="M7" s="110" t="s">
        <v>36</v>
      </c>
      <c r="N7" s="111"/>
      <c r="O7" s="112" t="s">
        <v>35</v>
      </c>
      <c r="P7" s="113"/>
      <c r="Q7" s="19" t="s">
        <v>34</v>
      </c>
      <c r="R7" s="114"/>
      <c r="S7" s="19" t="s">
        <v>33</v>
      </c>
      <c r="T7" s="114"/>
      <c r="U7" s="19" t="s">
        <v>32</v>
      </c>
      <c r="V7" s="114"/>
      <c r="W7" s="19" t="s">
        <v>31</v>
      </c>
      <c r="X7" s="114"/>
      <c r="Y7" s="19" t="s">
        <v>30</v>
      </c>
      <c r="Z7" s="114"/>
      <c r="AA7" s="19" t="s">
        <v>29</v>
      </c>
      <c r="AB7" s="114"/>
      <c r="AC7" s="19" t="s">
        <v>74</v>
      </c>
      <c r="AD7" s="114"/>
      <c r="AE7" s="19" t="s">
        <v>28</v>
      </c>
      <c r="AF7" s="114"/>
      <c r="AG7" s="19" t="s">
        <v>27</v>
      </c>
      <c r="AH7" s="114"/>
      <c r="AI7" s="19" t="s">
        <v>26</v>
      </c>
      <c r="AJ7" s="114"/>
      <c r="AK7" s="19" t="s">
        <v>25</v>
      </c>
      <c r="AL7" s="108"/>
      <c r="AM7" s="7" t="s">
        <v>24</v>
      </c>
      <c r="AN7" s="108"/>
      <c r="AO7" s="7" t="s">
        <v>23</v>
      </c>
      <c r="AP7" s="108"/>
      <c r="AQ7" s="7" t="s">
        <v>22</v>
      </c>
      <c r="AR7" s="108"/>
      <c r="AS7" s="7" t="s">
        <v>21</v>
      </c>
      <c r="AT7" s="108"/>
      <c r="AU7" s="19" t="s">
        <v>20</v>
      </c>
      <c r="AV7" s="114"/>
      <c r="AW7" s="19" t="s">
        <v>19</v>
      </c>
      <c r="AX7" s="114"/>
      <c r="AY7" s="19" t="s">
        <v>18</v>
      </c>
      <c r="AZ7" s="114"/>
      <c r="BA7" s="19" t="s">
        <v>17</v>
      </c>
      <c r="BB7" s="114"/>
      <c r="BC7" s="19" t="s">
        <v>16</v>
      </c>
      <c r="BD7" s="114"/>
      <c r="BE7" s="19" t="s">
        <v>15</v>
      </c>
      <c r="BF7" s="114"/>
      <c r="BG7" s="19" t="s">
        <v>14</v>
      </c>
      <c r="BH7" s="114"/>
      <c r="BI7" s="19" t="s">
        <v>13</v>
      </c>
      <c r="BJ7" s="108"/>
      <c r="BK7" s="7" t="s">
        <v>12</v>
      </c>
      <c r="BL7" s="108"/>
      <c r="BM7" s="7" t="s">
        <v>11</v>
      </c>
      <c r="BN7" s="108"/>
      <c r="BO7" s="7" t="s">
        <v>92</v>
      </c>
      <c r="BP7" s="108"/>
      <c r="BQ7" s="19" t="s">
        <v>93</v>
      </c>
      <c r="BR7" s="114"/>
      <c r="BS7" s="19" t="s">
        <v>10</v>
      </c>
      <c r="BT7" s="114"/>
      <c r="BU7" s="19" t="s">
        <v>9</v>
      </c>
      <c r="BV7" s="114"/>
      <c r="BW7" s="19" t="s">
        <v>8</v>
      </c>
      <c r="BX7" s="114"/>
      <c r="BY7" s="19" t="s">
        <v>7</v>
      </c>
      <c r="BZ7" s="114"/>
      <c r="CA7" s="19" t="s">
        <v>6</v>
      </c>
      <c r="CB7" s="157" t="s">
        <v>95</v>
      </c>
      <c r="CC7" s="27"/>
      <c r="CD7" s="58" t="s">
        <v>94</v>
      </c>
      <c r="CE7" s="191"/>
      <c r="CF7" s="192"/>
      <c r="CG7" s="162"/>
      <c r="CH7" s="163"/>
      <c r="CI7" s="163"/>
      <c r="CJ7" s="163"/>
      <c r="CK7" s="163"/>
      <c r="CL7" s="178" t="s">
        <v>46</v>
      </c>
      <c r="CM7" s="178"/>
      <c r="CN7" s="178"/>
      <c r="CO7" s="178"/>
      <c r="CP7" s="178"/>
      <c r="CQ7" s="178"/>
      <c r="CR7" s="178"/>
      <c r="CS7" s="178"/>
      <c r="CT7" s="179" t="s">
        <v>46</v>
      </c>
      <c r="CU7" s="180"/>
      <c r="CV7" s="180"/>
      <c r="CW7" s="180"/>
      <c r="CX7" s="180"/>
      <c r="CY7" s="180"/>
      <c r="CZ7" s="181"/>
    </row>
    <row r="8" spans="1:104" s="2" customFormat="1" ht="23.25" hidden="1" customHeight="1" x14ac:dyDescent="0.2">
      <c r="A8" s="115"/>
      <c r="B8" s="116"/>
      <c r="C8" s="117"/>
      <c r="D8" s="118">
        <f>E8</f>
        <v>40</v>
      </c>
      <c r="E8" s="34">
        <f>'[1]Розрахунок ціни'!C1</f>
        <v>40</v>
      </c>
      <c r="F8" s="119">
        <f>G8</f>
        <v>45</v>
      </c>
      <c r="G8" s="34">
        <f>'[1]Розрахунок ціни'!C2</f>
        <v>45</v>
      </c>
      <c r="H8" s="120">
        <f>I8</f>
        <v>22.2</v>
      </c>
      <c r="I8" s="121">
        <f>'[1]Розрахунок ціни'!C4</f>
        <v>22.2</v>
      </c>
      <c r="J8" s="121">
        <f>K8</f>
        <v>150</v>
      </c>
      <c r="K8" s="34">
        <f>'[1]Розрахунок ціни'!C3</f>
        <v>150</v>
      </c>
      <c r="L8" s="122">
        <f>M8</f>
        <v>30</v>
      </c>
      <c r="M8" s="123">
        <f>'[1]Розрахунок ціни'!C5</f>
        <v>30</v>
      </c>
      <c r="N8" s="124">
        <f>O8</f>
        <v>30</v>
      </c>
      <c r="O8" s="125">
        <f>'[1]Розрахунок ціни'!C5</f>
        <v>30</v>
      </c>
      <c r="P8" s="126">
        <f>Q8</f>
        <v>30</v>
      </c>
      <c r="Q8" s="58">
        <f>'[1]Розрахунок ціни'!C5</f>
        <v>30</v>
      </c>
      <c r="R8" s="127">
        <f>S8</f>
        <v>30</v>
      </c>
      <c r="S8" s="58">
        <f>'[1]Розрахунок ціни'!C5</f>
        <v>30</v>
      </c>
      <c r="T8" s="127">
        <f>U8</f>
        <v>30</v>
      </c>
      <c r="U8" s="58">
        <f>'[1]Розрахунок ціни'!C5</f>
        <v>30</v>
      </c>
      <c r="V8" s="127">
        <f>W8</f>
        <v>30</v>
      </c>
      <c r="W8" s="58">
        <f>'[1]Розрахунок ціни'!C5</f>
        <v>30</v>
      </c>
      <c r="X8" s="127">
        <f>Y8</f>
        <v>30</v>
      </c>
      <c r="Y8" s="58">
        <f>'[1]Розрахунок ціни'!C5</f>
        <v>30</v>
      </c>
      <c r="Z8" s="127">
        <f>AA8</f>
        <v>30</v>
      </c>
      <c r="AA8" s="58">
        <f>'[1]Розрахунок ціни'!C6</f>
        <v>30</v>
      </c>
      <c r="AB8" s="127">
        <f>AC8</f>
        <v>150</v>
      </c>
      <c r="AC8" s="58">
        <f>'[1]Розрахунок ціни'!C7</f>
        <v>150</v>
      </c>
      <c r="AD8" s="127">
        <f>AE8</f>
        <v>150</v>
      </c>
      <c r="AE8" s="58">
        <f>'[1]Розрахунок ціни'!C7</f>
        <v>150</v>
      </c>
      <c r="AF8" s="127">
        <f>AG8</f>
        <v>140</v>
      </c>
      <c r="AG8" s="58">
        <f>'[1]Розрахунок ціни'!C8</f>
        <v>140</v>
      </c>
      <c r="AH8" s="127">
        <f>AI8</f>
        <v>190</v>
      </c>
      <c r="AI8" s="58">
        <f>'[1]Розрахунок ціни'!C9</f>
        <v>190</v>
      </c>
      <c r="AJ8" s="127">
        <f>AK8</f>
        <v>150</v>
      </c>
      <c r="AK8" s="58">
        <f>'[1]Розрахунок ціни'!C7</f>
        <v>150</v>
      </c>
      <c r="AL8" s="119">
        <f>AM8</f>
        <v>280</v>
      </c>
      <c r="AM8" s="34">
        <f>'[1]Розрахунок ціни'!C13</f>
        <v>280</v>
      </c>
      <c r="AN8" s="119">
        <f>AO8</f>
        <v>120</v>
      </c>
      <c r="AO8" s="34">
        <f>'[1]Розрахунок ціни'!C10</f>
        <v>120</v>
      </c>
      <c r="AP8" s="119">
        <f>AQ8</f>
        <v>250</v>
      </c>
      <c r="AQ8" s="34">
        <f>'[1]Розрахунок ціни'!C14</f>
        <v>250</v>
      </c>
      <c r="AR8" s="119">
        <f>AS8</f>
        <v>4</v>
      </c>
      <c r="AS8" s="34">
        <f>'[1]Розрахунок ціни'!C15</f>
        <v>4</v>
      </c>
      <c r="AT8" s="119">
        <f>AU8</f>
        <v>60</v>
      </c>
      <c r="AU8" s="58">
        <f>'[1]Розрахунок ціни'!C12</f>
        <v>60</v>
      </c>
      <c r="AV8" s="127">
        <f>AW8</f>
        <v>34.4</v>
      </c>
      <c r="AW8" s="58">
        <f>'[1]Розрахунок ціни'!C16</f>
        <v>34.4</v>
      </c>
      <c r="AX8" s="127">
        <f>AY8</f>
        <v>250</v>
      </c>
      <c r="AY8" s="58">
        <f>'[1]Розрахунок ціни'!C18</f>
        <v>250</v>
      </c>
      <c r="AZ8" s="127">
        <f>BA8</f>
        <v>39</v>
      </c>
      <c r="BA8" s="58">
        <f>'[1]Розрахунок ціни'!C33</f>
        <v>39</v>
      </c>
      <c r="BB8" s="127">
        <f>BC8</f>
        <v>20</v>
      </c>
      <c r="BC8" s="58">
        <f>'[1]Розрахунок ціни'!C17</f>
        <v>20</v>
      </c>
      <c r="BD8" s="127">
        <f>BE8</f>
        <v>10</v>
      </c>
      <c r="BE8" s="58">
        <f>'[1]Розрахунок ціни'!C26</f>
        <v>10</v>
      </c>
      <c r="BF8" s="127">
        <f>BG8</f>
        <v>9</v>
      </c>
      <c r="BG8" s="58">
        <f>'[1]Розрахунок ціни'!C27</f>
        <v>9</v>
      </c>
      <c r="BH8" s="127">
        <f>BI8</f>
        <v>12</v>
      </c>
      <c r="BI8" s="58">
        <f>'[1]Розрахунок ціни'!C29</f>
        <v>12</v>
      </c>
      <c r="BJ8" s="119">
        <f>BK8</f>
        <v>15</v>
      </c>
      <c r="BK8" s="34">
        <f>'[1]Розрахунок ціни'!C30</f>
        <v>15</v>
      </c>
      <c r="BL8" s="119">
        <f>BM8</f>
        <v>11</v>
      </c>
      <c r="BM8" s="34">
        <f>'[1]Розрахунок ціни'!C28</f>
        <v>11</v>
      </c>
      <c r="BN8" s="119">
        <f>BO8</f>
        <v>25</v>
      </c>
      <c r="BO8" s="34">
        <f>'[1]Розрахунок ціни'!C31</f>
        <v>25</v>
      </c>
      <c r="BP8" s="119">
        <f>BQ8</f>
        <v>25</v>
      </c>
      <c r="BQ8" s="58">
        <f>'[1]Розрахунок ціни'!C31</f>
        <v>25</v>
      </c>
      <c r="BR8" s="127">
        <f>BS8</f>
        <v>130</v>
      </c>
      <c r="BS8" s="58">
        <f>'[1]Розрахунок ціни'!C23</f>
        <v>130</v>
      </c>
      <c r="BT8" s="127">
        <f>BU8</f>
        <v>500</v>
      </c>
      <c r="BU8" s="58">
        <f>'[1]Розрахунок ціни'!C19</f>
        <v>500</v>
      </c>
      <c r="BV8" s="127">
        <f>BW8</f>
        <v>720</v>
      </c>
      <c r="BW8" s="58">
        <f>'[1]Розрахунок ціни'!C20</f>
        <v>720</v>
      </c>
      <c r="BX8" s="127">
        <f>BY8</f>
        <v>100</v>
      </c>
      <c r="BY8" s="58">
        <f>'[1]Розрахунок ціни'!C21</f>
        <v>100</v>
      </c>
      <c r="BZ8" s="127">
        <f>CA8</f>
        <v>20</v>
      </c>
      <c r="CA8" s="58">
        <f>'[1]Розрахунок ціни'!C22</f>
        <v>20</v>
      </c>
      <c r="CB8" s="19"/>
      <c r="CC8" s="19"/>
      <c r="CD8" s="58" t="s">
        <v>106</v>
      </c>
      <c r="CE8" s="128"/>
      <c r="CF8" s="129"/>
      <c r="CG8" s="162"/>
      <c r="CH8" s="163"/>
      <c r="CI8" s="163"/>
      <c r="CJ8" s="163"/>
      <c r="CK8" s="163"/>
      <c r="CL8" s="21"/>
      <c r="CM8" s="21"/>
      <c r="CN8" s="21"/>
      <c r="CO8" s="21"/>
      <c r="CP8" s="21"/>
      <c r="CQ8" s="21"/>
      <c r="CR8" s="21"/>
      <c r="CS8" s="21"/>
      <c r="CT8" s="22"/>
      <c r="CU8" s="23"/>
      <c r="CV8" s="23"/>
      <c r="CW8" s="23"/>
      <c r="CX8" s="23"/>
      <c r="CY8" s="23"/>
      <c r="CZ8" s="24"/>
    </row>
    <row r="9" spans="1:104" s="2" customFormat="1" ht="15.75" customHeight="1" x14ac:dyDescent="0.25">
      <c r="A9" s="200" t="s">
        <v>120</v>
      </c>
      <c r="B9" s="190" t="s">
        <v>5</v>
      </c>
      <c r="C9" s="130" t="s">
        <v>58</v>
      </c>
      <c r="D9" s="118">
        <f>D8</f>
        <v>40</v>
      </c>
      <c r="E9" s="64"/>
      <c r="F9" s="131">
        <f>F8</f>
        <v>45</v>
      </c>
      <c r="G9" s="64"/>
      <c r="H9" s="131">
        <f>'Розрахунок ціни'!C4</f>
        <v>15.5</v>
      </c>
      <c r="I9" s="28"/>
      <c r="J9" s="132">
        <f>J8</f>
        <v>150</v>
      </c>
      <c r="K9" s="64"/>
      <c r="L9" s="133">
        <f>L8</f>
        <v>30</v>
      </c>
      <c r="M9" s="64"/>
      <c r="N9" s="133">
        <f>N8</f>
        <v>30</v>
      </c>
      <c r="O9" s="64"/>
      <c r="P9" s="133">
        <f>P8</f>
        <v>30</v>
      </c>
      <c r="Q9" s="64"/>
      <c r="R9" s="134">
        <f>R8</f>
        <v>30</v>
      </c>
      <c r="S9" s="64"/>
      <c r="T9" s="134">
        <f>T8</f>
        <v>30</v>
      </c>
      <c r="U9" s="64"/>
      <c r="V9" s="134">
        <f>V8</f>
        <v>30</v>
      </c>
      <c r="W9" s="64">
        <v>75</v>
      </c>
      <c r="X9" s="134">
        <f>X8</f>
        <v>30</v>
      </c>
      <c r="Y9" s="64"/>
      <c r="Z9" s="134">
        <f>'Розрахунок ціни'!C6</f>
        <v>28.1</v>
      </c>
      <c r="AA9" s="64"/>
      <c r="AB9" s="134">
        <f>'Розрахунок ціни'!C7</f>
        <v>173</v>
      </c>
      <c r="AC9" s="64"/>
      <c r="AD9" s="134">
        <f>'Розрахунок ціни'!C7</f>
        <v>173</v>
      </c>
      <c r="AE9" s="28"/>
      <c r="AF9" s="135">
        <f>'Розрахунок ціни'!C8</f>
        <v>135</v>
      </c>
      <c r="AG9" s="28"/>
      <c r="AH9" s="135">
        <f>'Розрахунок ціни'!C9</f>
        <v>248</v>
      </c>
      <c r="AI9" s="28"/>
      <c r="AJ9" s="135">
        <f>'Розрахунок ціни'!C7</f>
        <v>173</v>
      </c>
      <c r="AK9" s="28"/>
      <c r="AL9" s="135">
        <f>'Розрахунок ціни'!C13</f>
        <v>296</v>
      </c>
      <c r="AM9" s="28"/>
      <c r="AN9" s="135">
        <f>'Розрахунок ціни'!C10</f>
        <v>105</v>
      </c>
      <c r="AO9" s="28"/>
      <c r="AP9" s="135">
        <f>'Розрахунок ціни'!C14</f>
        <v>248</v>
      </c>
      <c r="AQ9" s="28">
        <v>15</v>
      </c>
      <c r="AR9" s="135">
        <f>'Розрахунок ціни'!C15</f>
        <v>52</v>
      </c>
      <c r="AS9" s="28"/>
      <c r="AT9" s="135">
        <f>'Розрахунок ціни'!C12</f>
        <v>68</v>
      </c>
      <c r="AU9" s="28"/>
      <c r="AV9" s="135">
        <f>'Розрахунок ціни'!C16</f>
        <v>31.4</v>
      </c>
      <c r="AW9" s="28"/>
      <c r="AX9" s="135">
        <f>'Розрахунок ціни'!C18</f>
        <v>250</v>
      </c>
      <c r="AY9" s="28"/>
      <c r="AZ9" s="135">
        <f>'Розрахунок ціни'!C33</f>
        <v>39</v>
      </c>
      <c r="BA9" s="28"/>
      <c r="BB9" s="135">
        <f>'Розрахунок ціни'!C17</f>
        <v>25</v>
      </c>
      <c r="BC9" s="28"/>
      <c r="BD9" s="135">
        <f>'Розрахунок ціни'!C26</f>
        <v>12.5</v>
      </c>
      <c r="BE9" s="28"/>
      <c r="BF9" s="135">
        <f>'Розрахунок ціни'!C27</f>
        <v>14.8</v>
      </c>
      <c r="BG9" s="28"/>
      <c r="BH9" s="135">
        <f>'Розрахунок ціни'!C29</f>
        <v>12.3</v>
      </c>
      <c r="BI9" s="28"/>
      <c r="BJ9" s="135">
        <f>'Розрахунок ціни'!C30</f>
        <v>20.8</v>
      </c>
      <c r="BK9" s="28"/>
      <c r="BL9" s="135">
        <f>'Розрахунок ціни'!C28</f>
        <v>14.6</v>
      </c>
      <c r="BM9" s="64"/>
      <c r="BN9" s="134">
        <f>'Розрахунок ціни'!C31</f>
        <v>76.5</v>
      </c>
      <c r="BO9" s="64"/>
      <c r="BP9" s="134">
        <f>'Розрахунок ціни'!C31</f>
        <v>76.5</v>
      </c>
      <c r="BQ9" s="64"/>
      <c r="BR9" s="134">
        <f>'Розрахунок ціни'!C23</f>
        <v>160</v>
      </c>
      <c r="BS9" s="64"/>
      <c r="BT9" s="134">
        <f>'Розрахунок ціни'!C19</f>
        <v>520</v>
      </c>
      <c r="BU9" s="64"/>
      <c r="BV9" s="134">
        <f>'Розрахунок ціни'!C20</f>
        <v>750</v>
      </c>
      <c r="BW9" s="64"/>
      <c r="BX9" s="134">
        <f>'Розрахунок ціни'!C21</f>
        <v>100</v>
      </c>
      <c r="BY9" s="64"/>
      <c r="BZ9" s="134">
        <f>'Розрахунок ціни'!C22</f>
        <v>20</v>
      </c>
      <c r="CA9" s="64"/>
      <c r="CB9" s="64"/>
      <c r="CC9" s="64"/>
      <c r="CD9" s="136">
        <f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5.97</v>
      </c>
      <c r="CE9" s="12"/>
      <c r="CF9" s="12"/>
      <c r="CG9" s="162"/>
      <c r="CH9" s="163"/>
      <c r="CI9" s="163"/>
      <c r="CJ9" s="163"/>
      <c r="CK9" s="163"/>
      <c r="CL9" s="177">
        <v>340</v>
      </c>
      <c r="CM9" s="177"/>
      <c r="CN9" s="177"/>
      <c r="CO9" s="177"/>
      <c r="CP9" s="177"/>
      <c r="CQ9" s="177"/>
      <c r="CR9" s="177"/>
      <c r="CS9" s="177"/>
      <c r="CT9" s="182">
        <f>(BE33+BG33+BI33+BK33+BM33+BO33+BQ33)/5+M33+O33+Q33+S33+U33+W33+Y33+AA33</f>
        <v>340</v>
      </c>
      <c r="CU9" s="183"/>
      <c r="CV9" s="183"/>
      <c r="CW9" s="183"/>
      <c r="CX9" s="183"/>
      <c r="CY9" s="183"/>
      <c r="CZ9" s="184"/>
    </row>
    <row r="10" spans="1:104" s="2" customFormat="1" ht="15.75" customHeight="1" x14ac:dyDescent="0.25">
      <c r="A10" s="201"/>
      <c r="B10" s="190"/>
      <c r="C10" s="130" t="s">
        <v>57</v>
      </c>
      <c r="D10" s="118">
        <f t="shared" ref="D10:D32" si="0">D9</f>
        <v>40</v>
      </c>
      <c r="E10" s="64"/>
      <c r="F10" s="131">
        <f t="shared" ref="F10:F32" si="1">F9</f>
        <v>45</v>
      </c>
      <c r="G10" s="64"/>
      <c r="H10" s="131">
        <f t="shared" ref="H10:H32" si="2">H9</f>
        <v>15.5</v>
      </c>
      <c r="I10" s="64">
        <v>4.5</v>
      </c>
      <c r="J10" s="132">
        <f t="shared" ref="J10:J32" si="3">J9</f>
        <v>150</v>
      </c>
      <c r="K10" s="64"/>
      <c r="L10" s="133">
        <f t="shared" ref="L10:L32" si="4">L9</f>
        <v>30</v>
      </c>
      <c r="M10" s="64"/>
      <c r="N10" s="133">
        <f t="shared" ref="N10:N32" si="5">N9</f>
        <v>30</v>
      </c>
      <c r="O10" s="64"/>
      <c r="P10" s="133">
        <f t="shared" ref="P10:P32" si="6">P9</f>
        <v>30</v>
      </c>
      <c r="Q10" s="64"/>
      <c r="R10" s="134">
        <f t="shared" ref="R10:R32" si="7">R9</f>
        <v>30</v>
      </c>
      <c r="S10" s="64"/>
      <c r="T10" s="134">
        <f t="shared" ref="T10:T32" si="8">T9</f>
        <v>30</v>
      </c>
      <c r="U10" s="64"/>
      <c r="V10" s="134">
        <f t="shared" ref="V10:V32" si="9">V9</f>
        <v>30</v>
      </c>
      <c r="W10" s="64"/>
      <c r="X10" s="134">
        <f t="shared" ref="X10:X32" si="10">X9</f>
        <v>30</v>
      </c>
      <c r="Y10" s="64"/>
      <c r="Z10" s="134">
        <f t="shared" ref="Z10:Z32" si="11">Z9</f>
        <v>28.1</v>
      </c>
      <c r="AA10" s="64"/>
      <c r="AB10" s="134">
        <f t="shared" ref="AB10:AB32" si="12">AB9</f>
        <v>173</v>
      </c>
      <c r="AC10" s="64"/>
      <c r="AD10" s="134">
        <f t="shared" ref="AD10:AD32" si="13">AD9</f>
        <v>173</v>
      </c>
      <c r="AE10" s="64">
        <v>125</v>
      </c>
      <c r="AF10" s="135">
        <f t="shared" ref="AF10:AF32" si="14">AF9</f>
        <v>135</v>
      </c>
      <c r="AG10" s="64"/>
      <c r="AH10" s="135">
        <f t="shared" ref="AH10:AH32" si="15">AH9</f>
        <v>248</v>
      </c>
      <c r="AI10" s="64"/>
      <c r="AJ10" s="135">
        <f t="shared" ref="AJ10:AJ32" si="16">AJ9</f>
        <v>173</v>
      </c>
      <c r="AK10" s="64"/>
      <c r="AL10" s="135">
        <f t="shared" ref="AL10:AL32" si="17">AL9</f>
        <v>296</v>
      </c>
      <c r="AM10" s="64"/>
      <c r="AN10" s="135">
        <f t="shared" ref="AN10:AN32" si="18">AN9</f>
        <v>105</v>
      </c>
      <c r="AO10" s="64"/>
      <c r="AP10" s="135">
        <f t="shared" ref="AP10:AP32" si="19">AP9</f>
        <v>248</v>
      </c>
      <c r="AQ10" s="64"/>
      <c r="AR10" s="135">
        <f t="shared" ref="AR10:AR32" si="20">AR9</f>
        <v>52</v>
      </c>
      <c r="AS10" s="64"/>
      <c r="AT10" s="135">
        <f t="shared" ref="AT10:AT32" si="21">AT9</f>
        <v>68</v>
      </c>
      <c r="AU10" s="64">
        <v>5</v>
      </c>
      <c r="AV10" s="135">
        <f t="shared" ref="AV10:AV32" si="22">AV9</f>
        <v>31.4</v>
      </c>
      <c r="AW10" s="64"/>
      <c r="AX10" s="135">
        <f t="shared" ref="AX10:AX32" si="23">AX9</f>
        <v>250</v>
      </c>
      <c r="AY10" s="64"/>
      <c r="AZ10" s="135">
        <f t="shared" ref="AZ10:AZ32" si="24">AZ9</f>
        <v>39</v>
      </c>
      <c r="BA10" s="64"/>
      <c r="BB10" s="135">
        <f t="shared" ref="BB10:BB32" si="25">BB9</f>
        <v>25</v>
      </c>
      <c r="BC10" s="64">
        <v>25</v>
      </c>
      <c r="BD10" s="135">
        <f t="shared" ref="BD10:BD32" si="26">BD9</f>
        <v>12.5</v>
      </c>
      <c r="BE10" s="64"/>
      <c r="BF10" s="135">
        <f t="shared" ref="BF10:BF32" si="27">BF9</f>
        <v>14.8</v>
      </c>
      <c r="BG10" s="64"/>
      <c r="BH10" s="135">
        <f t="shared" ref="BH10:BH32" si="28">BH9</f>
        <v>12.3</v>
      </c>
      <c r="BI10" s="64">
        <v>10</v>
      </c>
      <c r="BJ10" s="135">
        <f t="shared" ref="BJ10:BJ32" si="29">BJ9</f>
        <v>20.8</v>
      </c>
      <c r="BK10" s="64">
        <v>10</v>
      </c>
      <c r="BL10" s="135">
        <f t="shared" ref="BL10:BL32" si="30">BL9</f>
        <v>14.6</v>
      </c>
      <c r="BM10" s="64"/>
      <c r="BN10" s="134">
        <f t="shared" ref="BN10:BN32" si="31">BN9</f>
        <v>76.5</v>
      </c>
      <c r="BO10" s="64"/>
      <c r="BP10" s="134">
        <f t="shared" ref="BP10:BP31" si="32">BP9</f>
        <v>76.5</v>
      </c>
      <c r="BQ10" s="64"/>
      <c r="BR10" s="134">
        <f t="shared" ref="BR10:BR32" si="33">BR9</f>
        <v>160</v>
      </c>
      <c r="BS10" s="64">
        <v>3</v>
      </c>
      <c r="BT10" s="134">
        <f t="shared" ref="BT10:BT32" si="34">BT9</f>
        <v>520</v>
      </c>
      <c r="BU10" s="64">
        <v>0.1</v>
      </c>
      <c r="BV10" s="134">
        <f t="shared" ref="BV10:BV32" si="35">BV9</f>
        <v>750</v>
      </c>
      <c r="BW10" s="64">
        <v>0.1</v>
      </c>
      <c r="BX10" s="134">
        <f t="shared" ref="BX10:BX32" si="36">BX9</f>
        <v>100</v>
      </c>
      <c r="BY10" s="64">
        <v>0.1</v>
      </c>
      <c r="BZ10" s="134">
        <f t="shared" ref="BZ10:BZ32" si="37">BZ9</f>
        <v>20</v>
      </c>
      <c r="CA10" s="64"/>
      <c r="CB10" s="64"/>
      <c r="CC10" s="64"/>
      <c r="CD10" s="136">
        <f t="shared" ref="CD10:CD32" si="38">(D10*E10+F10*G10+H10*I10+J10*K10+L10*M10+N10*O10+P10*Q10+R10*S10+T10*U10+V10*W10+X10*Y10+Z10*AA10+AB10*AC10+AD10*AE10+AF10*AG10+AH10*AI10+AJ10*AK10+AL10*AM10+AN10*AO10+AP10*AQ10+AR10*AS10+AT10*AU10+AV10*AW10+AX10*AY10+AZ10*BA10+BB10*BC10+BD10*BE10+BF10*BG10+BH10*BI10+BJ10*BK10+BL10*BM10+BN10*BO10+BP10*BQ10+BR10*BS10+BT10*BU10+BV10*BW10+BX10*BY10+BZ10*CA10)/1000</f>
        <v>23.607749999999999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59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/>
      <c r="AX11" s="135">
        <f t="shared" si="23"/>
        <v>250</v>
      </c>
      <c r="AY11" s="64">
        <v>0.6</v>
      </c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520</v>
      </c>
      <c r="BU11" s="64"/>
      <c r="BV11" s="134">
        <f t="shared" si="35"/>
        <v>750</v>
      </c>
      <c r="BW11" s="64"/>
      <c r="BX11" s="134">
        <f t="shared" si="36"/>
        <v>100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0.15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customHeight="1" x14ac:dyDescent="0.25">
      <c r="A12" s="201"/>
      <c r="B12" s="190"/>
      <c r="C12" s="130" t="s">
        <v>19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>
        <v>30</v>
      </c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520</v>
      </c>
      <c r="BU12" s="64"/>
      <c r="BV12" s="134">
        <f t="shared" si="35"/>
        <v>750</v>
      </c>
      <c r="BW12" s="64"/>
      <c r="BX12" s="134">
        <f t="shared" si="36"/>
        <v>100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0.94199999999999995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hidden="1" customHeight="1" x14ac:dyDescent="0.25">
      <c r="A13" s="201"/>
      <c r="B13" s="190"/>
      <c r="C13" s="130" t="s">
        <v>22</v>
      </c>
      <c r="D13" s="118">
        <f t="shared" si="0"/>
        <v>40</v>
      </c>
      <c r="E13" s="64"/>
      <c r="F13" s="131">
        <f t="shared" si="1"/>
        <v>45</v>
      </c>
      <c r="G13" s="64"/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520</v>
      </c>
      <c r="BU13" s="64"/>
      <c r="BV13" s="134">
        <f t="shared" si="35"/>
        <v>750</v>
      </c>
      <c r="BW13" s="64"/>
      <c r="BX13" s="134">
        <f t="shared" si="36"/>
        <v>100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0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60</v>
      </c>
      <c r="D14" s="118">
        <f t="shared" si="0"/>
        <v>40</v>
      </c>
      <c r="E14" s="64">
        <v>100</v>
      </c>
      <c r="F14" s="131">
        <f t="shared" si="1"/>
        <v>45</v>
      </c>
      <c r="G14" s="64">
        <v>100</v>
      </c>
      <c r="H14" s="131">
        <f t="shared" si="2"/>
        <v>15.5</v>
      </c>
      <c r="I14" s="64"/>
      <c r="J14" s="132">
        <f t="shared" si="3"/>
        <v>150</v>
      </c>
      <c r="K14" s="64"/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520</v>
      </c>
      <c r="BU14" s="64"/>
      <c r="BV14" s="134">
        <f t="shared" si="35"/>
        <v>750</v>
      </c>
      <c r="BW14" s="64"/>
      <c r="BX14" s="134">
        <f t="shared" si="36"/>
        <v>100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8.5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5.75" customHeight="1" x14ac:dyDescent="0.25">
      <c r="A15" s="201"/>
      <c r="B15" s="190"/>
      <c r="C15" s="130" t="s">
        <v>61</v>
      </c>
      <c r="D15" s="118">
        <f t="shared" si="0"/>
        <v>40</v>
      </c>
      <c r="E15" s="64"/>
      <c r="F15" s="131">
        <f t="shared" si="1"/>
        <v>45</v>
      </c>
      <c r="G15" s="64"/>
      <c r="H15" s="131">
        <f t="shared" si="2"/>
        <v>15.5</v>
      </c>
      <c r="I15" s="64"/>
      <c r="J15" s="132">
        <f t="shared" si="3"/>
        <v>150</v>
      </c>
      <c r="K15" s="64">
        <v>70</v>
      </c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/>
      <c r="AP15" s="135">
        <f t="shared" si="19"/>
        <v>248</v>
      </c>
      <c r="AQ15" s="64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64"/>
      <c r="AX15" s="135">
        <f t="shared" si="23"/>
        <v>250</v>
      </c>
      <c r="AY15" s="64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520</v>
      </c>
      <c r="BU15" s="64"/>
      <c r="BV15" s="134">
        <f t="shared" si="35"/>
        <v>750</v>
      </c>
      <c r="BW15" s="64"/>
      <c r="BX15" s="134">
        <f t="shared" si="36"/>
        <v>100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10.5</v>
      </c>
      <c r="CE15" s="12"/>
      <c r="CF15" s="12"/>
      <c r="CG15" s="25"/>
      <c r="CH15" s="25"/>
      <c r="CI15" s="25"/>
      <c r="CJ15" s="25"/>
      <c r="CK15" s="25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s="2" customFormat="1" ht="12.75" customHeight="1" x14ac:dyDescent="0.2">
      <c r="A16" s="201"/>
      <c r="B16" s="190"/>
      <c r="C16" s="130" t="s">
        <v>23</v>
      </c>
      <c r="D16" s="118">
        <f t="shared" si="0"/>
        <v>40</v>
      </c>
      <c r="E16" s="28"/>
      <c r="F16" s="131">
        <f t="shared" si="1"/>
        <v>45</v>
      </c>
      <c r="G16" s="28"/>
      <c r="H16" s="131">
        <f t="shared" si="2"/>
        <v>15.5</v>
      </c>
      <c r="I16" s="64"/>
      <c r="J16" s="132">
        <f t="shared" si="3"/>
        <v>150</v>
      </c>
      <c r="K16" s="27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>
        <v>20</v>
      </c>
      <c r="AP16" s="135">
        <f t="shared" si="19"/>
        <v>248</v>
      </c>
      <c r="AQ16" s="27"/>
      <c r="AR16" s="135">
        <f t="shared" si="20"/>
        <v>52</v>
      </c>
      <c r="AS16" s="64"/>
      <c r="AT16" s="135">
        <f t="shared" si="21"/>
        <v>68</v>
      </c>
      <c r="AU16" s="64"/>
      <c r="AV16" s="135">
        <f t="shared" si="22"/>
        <v>31.4</v>
      </c>
      <c r="AW16" s="27"/>
      <c r="AX16" s="135">
        <f t="shared" si="23"/>
        <v>250</v>
      </c>
      <c r="AY16" s="27"/>
      <c r="AZ16" s="135">
        <f t="shared" si="24"/>
        <v>39</v>
      </c>
      <c r="BA16" s="64"/>
      <c r="BB16" s="135">
        <f t="shared" si="25"/>
        <v>25</v>
      </c>
      <c r="BC16" s="64"/>
      <c r="BD16" s="135">
        <f t="shared" si="26"/>
        <v>12.5</v>
      </c>
      <c r="BE16" s="64"/>
      <c r="BF16" s="135">
        <f t="shared" si="27"/>
        <v>14.8</v>
      </c>
      <c r="BG16" s="64"/>
      <c r="BH16" s="135">
        <f t="shared" si="28"/>
        <v>12.3</v>
      </c>
      <c r="BI16" s="64"/>
      <c r="BJ16" s="135">
        <f t="shared" si="29"/>
        <v>20.8</v>
      </c>
      <c r="BK16" s="64"/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520</v>
      </c>
      <c r="BU16" s="64"/>
      <c r="BV16" s="134">
        <f t="shared" si="35"/>
        <v>750</v>
      </c>
      <c r="BW16" s="64"/>
      <c r="BX16" s="134">
        <f t="shared" si="36"/>
        <v>100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2.1</v>
      </c>
      <c r="CE16" s="12"/>
      <c r="CF16" s="137"/>
    </row>
    <row r="17" spans="1:84" s="2" customFormat="1" ht="13.5" customHeight="1" x14ac:dyDescent="0.2">
      <c r="A17" s="201"/>
      <c r="B17" s="190" t="s">
        <v>4</v>
      </c>
      <c r="C17" s="130" t="s">
        <v>53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/>
      <c r="AB17" s="134">
        <f t="shared" si="12"/>
        <v>173</v>
      </c>
      <c r="AC17" s="64"/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10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/>
      <c r="BD17" s="135">
        <f t="shared" si="26"/>
        <v>12.5</v>
      </c>
      <c r="BE17" s="64"/>
      <c r="BF17" s="135">
        <f t="shared" si="27"/>
        <v>14.8</v>
      </c>
      <c r="BG17" s="64">
        <v>100</v>
      </c>
      <c r="BH17" s="135">
        <f t="shared" si="28"/>
        <v>12.3</v>
      </c>
      <c r="BI17" s="64"/>
      <c r="BJ17" s="135">
        <f t="shared" si="29"/>
        <v>20.8</v>
      </c>
      <c r="BK17" s="64">
        <v>10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520</v>
      </c>
      <c r="BU17" s="64"/>
      <c r="BV17" s="134">
        <f t="shared" si="35"/>
        <v>750</v>
      </c>
      <c r="BW17" s="64"/>
      <c r="BX17" s="134">
        <f t="shared" si="36"/>
        <v>100</v>
      </c>
      <c r="BY17" s="64"/>
      <c r="BZ17" s="134">
        <f t="shared" si="37"/>
        <v>20</v>
      </c>
      <c r="CA17" s="64"/>
      <c r="CB17" s="64"/>
      <c r="CC17" s="64"/>
      <c r="CD17" s="136">
        <f t="shared" si="38"/>
        <v>2.3679999999999999</v>
      </c>
      <c r="CE17" s="137"/>
      <c r="CF17" s="137"/>
    </row>
    <row r="18" spans="1:84" s="2" customFormat="1" ht="12" customHeight="1" x14ac:dyDescent="0.2">
      <c r="A18" s="201"/>
      <c r="B18" s="190"/>
      <c r="C18" s="130" t="s">
        <v>54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/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>
        <v>25</v>
      </c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>
        <v>5</v>
      </c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/>
      <c r="BD18" s="135">
        <f t="shared" si="26"/>
        <v>12.5</v>
      </c>
      <c r="BE18" s="64">
        <v>115</v>
      </c>
      <c r="BF18" s="135">
        <f t="shared" si="27"/>
        <v>14.8</v>
      </c>
      <c r="BG18" s="64"/>
      <c r="BH18" s="135">
        <f t="shared" si="28"/>
        <v>12.3</v>
      </c>
      <c r="BI18" s="64">
        <v>15</v>
      </c>
      <c r="BJ18" s="135">
        <f t="shared" si="29"/>
        <v>20.8</v>
      </c>
      <c r="BK18" s="64">
        <v>10</v>
      </c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520</v>
      </c>
      <c r="BU18" s="64">
        <v>0.1</v>
      </c>
      <c r="BV18" s="134">
        <f t="shared" si="35"/>
        <v>750</v>
      </c>
      <c r="BW18" s="64">
        <v>0.1</v>
      </c>
      <c r="BX18" s="134">
        <f t="shared" si="36"/>
        <v>100</v>
      </c>
      <c r="BY18" s="64">
        <v>0.1</v>
      </c>
      <c r="BZ18" s="134">
        <f t="shared" si="37"/>
        <v>20</v>
      </c>
      <c r="CA18" s="64">
        <v>1</v>
      </c>
      <c r="CB18" s="64">
        <v>15</v>
      </c>
      <c r="CC18" s="64"/>
      <c r="CD18" s="136">
        <f t="shared" si="38"/>
        <v>3.0295000000000001</v>
      </c>
      <c r="CE18" s="12"/>
      <c r="CF18" s="137"/>
    </row>
    <row r="19" spans="1:84" s="2" customFormat="1" ht="12" customHeight="1" x14ac:dyDescent="0.2">
      <c r="A19" s="201"/>
      <c r="B19" s="190"/>
      <c r="C19" s="130" t="s">
        <v>62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64"/>
      <c r="J19" s="132">
        <f t="shared" si="3"/>
        <v>150</v>
      </c>
      <c r="K19" s="64"/>
      <c r="L19" s="133">
        <f t="shared" si="4"/>
        <v>30</v>
      </c>
      <c r="M19" s="64">
        <v>75</v>
      </c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/>
      <c r="AD19" s="134">
        <f t="shared" si="13"/>
        <v>173</v>
      </c>
      <c r="AE19" s="64"/>
      <c r="AF19" s="135">
        <f t="shared" si="14"/>
        <v>135</v>
      </c>
      <c r="AG19" s="64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/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/>
      <c r="BJ19" s="135">
        <f t="shared" si="29"/>
        <v>20.8</v>
      </c>
      <c r="BK19" s="64"/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/>
      <c r="BT19" s="134">
        <f t="shared" si="34"/>
        <v>520</v>
      </c>
      <c r="BU19" s="64"/>
      <c r="BV19" s="134">
        <f t="shared" si="35"/>
        <v>750</v>
      </c>
      <c r="BW19" s="64"/>
      <c r="BX19" s="134">
        <f t="shared" si="36"/>
        <v>100</v>
      </c>
      <c r="BY19" s="64"/>
      <c r="BZ19" s="134">
        <f t="shared" si="37"/>
        <v>20</v>
      </c>
      <c r="CA19" s="64"/>
      <c r="CB19" s="64"/>
      <c r="CC19" s="64"/>
      <c r="CD19" s="136">
        <f t="shared" si="38"/>
        <v>2.25</v>
      </c>
      <c r="CE19" s="12"/>
      <c r="CF19" s="137"/>
    </row>
    <row r="20" spans="1:84" s="2" customFormat="1" ht="11.25" customHeight="1" x14ac:dyDescent="0.2">
      <c r="A20" s="201"/>
      <c r="B20" s="190"/>
      <c r="C20" s="130" t="s">
        <v>57</v>
      </c>
      <c r="D20" s="118">
        <f t="shared" si="0"/>
        <v>40</v>
      </c>
      <c r="E20" s="64"/>
      <c r="F20" s="131">
        <f t="shared" si="1"/>
        <v>45</v>
      </c>
      <c r="G20" s="64"/>
      <c r="H20" s="131">
        <f t="shared" si="2"/>
        <v>15.5</v>
      </c>
      <c r="I20" s="138">
        <v>4.5</v>
      </c>
      <c r="J20" s="132">
        <f t="shared" si="3"/>
        <v>150</v>
      </c>
      <c r="K20" s="64"/>
      <c r="L20" s="133">
        <f t="shared" si="4"/>
        <v>30</v>
      </c>
      <c r="M20" s="27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>
        <v>125</v>
      </c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>
        <v>15</v>
      </c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>
        <v>15</v>
      </c>
      <c r="BJ20" s="135">
        <f t="shared" si="29"/>
        <v>20.8</v>
      </c>
      <c r="BK20" s="64">
        <v>10</v>
      </c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>
        <v>3</v>
      </c>
      <c r="BT20" s="134">
        <f t="shared" si="34"/>
        <v>520</v>
      </c>
      <c r="BU20" s="64"/>
      <c r="BV20" s="134">
        <f t="shared" si="35"/>
        <v>750</v>
      </c>
      <c r="BW20" s="64">
        <v>0.1</v>
      </c>
      <c r="BX20" s="134">
        <f t="shared" si="36"/>
        <v>100</v>
      </c>
      <c r="BY20" s="64">
        <v>0.1</v>
      </c>
      <c r="BZ20" s="134">
        <f t="shared" si="37"/>
        <v>20</v>
      </c>
      <c r="CA20" s="64"/>
      <c r="CB20" s="64"/>
      <c r="CC20" s="64"/>
      <c r="CD20" s="136">
        <f t="shared" si="38"/>
        <v>23.672249999999998</v>
      </c>
      <c r="CE20" s="12"/>
      <c r="CF20" s="12"/>
    </row>
    <row r="21" spans="1:84" s="2" customFormat="1" ht="11.25" customHeight="1" x14ac:dyDescent="0.2">
      <c r="A21" s="201"/>
      <c r="B21" s="190"/>
      <c r="C21" s="130" t="s">
        <v>60</v>
      </c>
      <c r="D21" s="118">
        <f t="shared" si="0"/>
        <v>40</v>
      </c>
      <c r="E21" s="64">
        <v>100</v>
      </c>
      <c r="F21" s="131">
        <f t="shared" si="1"/>
        <v>45</v>
      </c>
      <c r="G21" s="64">
        <v>150</v>
      </c>
      <c r="H21" s="131">
        <f t="shared" si="2"/>
        <v>15.5</v>
      </c>
      <c r="I21" s="138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139"/>
      <c r="AF21" s="135">
        <f t="shared" si="14"/>
        <v>135</v>
      </c>
      <c r="AG21" s="139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64"/>
      <c r="AX21" s="135">
        <f t="shared" si="23"/>
        <v>250</v>
      </c>
      <c r="AY21" s="64"/>
      <c r="AZ21" s="135">
        <f t="shared" si="24"/>
        <v>39</v>
      </c>
      <c r="BA21" s="64"/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520</v>
      </c>
      <c r="BU21" s="64"/>
      <c r="BV21" s="134">
        <f t="shared" si="35"/>
        <v>750</v>
      </c>
      <c r="BW21" s="64"/>
      <c r="BX21" s="134">
        <f t="shared" si="36"/>
        <v>100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10.75</v>
      </c>
      <c r="CE21" s="12"/>
      <c r="CF21" s="12"/>
    </row>
    <row r="22" spans="1:84" s="2" customFormat="1" ht="14.25" customHeight="1" x14ac:dyDescent="0.2">
      <c r="A22" s="201"/>
      <c r="B22" s="190"/>
      <c r="C22" s="130" t="s">
        <v>17</v>
      </c>
      <c r="D22" s="118">
        <f t="shared" si="0"/>
        <v>40</v>
      </c>
      <c r="E22" s="28"/>
      <c r="F22" s="131">
        <f t="shared" si="1"/>
        <v>45</v>
      </c>
      <c r="G22" s="28"/>
      <c r="H22" s="131">
        <f t="shared" si="2"/>
        <v>15.5</v>
      </c>
      <c r="I22" s="64"/>
      <c r="J22" s="132">
        <f t="shared" si="3"/>
        <v>150</v>
      </c>
      <c r="K22" s="64"/>
      <c r="L22" s="133">
        <f t="shared" si="4"/>
        <v>30</v>
      </c>
      <c r="M22" s="64"/>
      <c r="N22" s="133">
        <f t="shared" si="5"/>
        <v>30</v>
      </c>
      <c r="O22" s="64"/>
      <c r="P22" s="133">
        <f t="shared" si="6"/>
        <v>30</v>
      </c>
      <c r="Q22" s="64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/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>
        <v>10</v>
      </c>
      <c r="AX22" s="135">
        <f t="shared" si="23"/>
        <v>250</v>
      </c>
      <c r="AY22" s="64"/>
      <c r="AZ22" s="135">
        <f t="shared" si="24"/>
        <v>39</v>
      </c>
      <c r="BA22" s="64">
        <v>100</v>
      </c>
      <c r="BB22" s="135">
        <f t="shared" si="25"/>
        <v>25</v>
      </c>
      <c r="BC22" s="64"/>
      <c r="BD22" s="135">
        <f t="shared" si="26"/>
        <v>12.5</v>
      </c>
      <c r="BE22" s="64"/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>
        <f t="shared" si="32"/>
        <v>76.5</v>
      </c>
      <c r="BQ22" s="64"/>
      <c r="BR22" s="134">
        <f t="shared" si="33"/>
        <v>160</v>
      </c>
      <c r="BS22" s="64"/>
      <c r="BT22" s="134">
        <f t="shared" si="34"/>
        <v>520</v>
      </c>
      <c r="BU22" s="64"/>
      <c r="BV22" s="134">
        <f t="shared" si="35"/>
        <v>750</v>
      </c>
      <c r="BW22" s="64"/>
      <c r="BX22" s="134">
        <f t="shared" si="36"/>
        <v>100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4.2140000000000004</v>
      </c>
      <c r="CE22" s="12"/>
      <c r="CF22" s="137"/>
    </row>
    <row r="23" spans="1:84" s="2" customFormat="1" ht="12.75" customHeight="1" x14ac:dyDescent="0.2">
      <c r="A23" s="201"/>
      <c r="B23" s="190" t="s">
        <v>3</v>
      </c>
      <c r="C23" s="130" t="s">
        <v>63</v>
      </c>
      <c r="D23" s="118">
        <f t="shared" si="0"/>
        <v>40</v>
      </c>
      <c r="E23" s="64"/>
      <c r="F23" s="131">
        <f t="shared" si="1"/>
        <v>45</v>
      </c>
      <c r="G23" s="64"/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>
        <v>15</v>
      </c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/>
      <c r="BD23" s="135">
        <f t="shared" si="26"/>
        <v>12.5</v>
      </c>
      <c r="BE23" s="64">
        <v>450</v>
      </c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>
        <v>30</v>
      </c>
      <c r="BP23" s="134">
        <f t="shared" si="32"/>
        <v>76.5</v>
      </c>
      <c r="BQ23" s="64">
        <v>30</v>
      </c>
      <c r="BR23" s="134">
        <f t="shared" si="33"/>
        <v>160</v>
      </c>
      <c r="BS23" s="64"/>
      <c r="BT23" s="134">
        <f t="shared" si="34"/>
        <v>520</v>
      </c>
      <c r="BU23" s="64"/>
      <c r="BV23" s="134">
        <f t="shared" si="35"/>
        <v>750</v>
      </c>
      <c r="BW23" s="64"/>
      <c r="BX23" s="134">
        <f t="shared" si="36"/>
        <v>100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34.856000000000002</v>
      </c>
      <c r="CE23" s="12"/>
      <c r="CF23" s="12"/>
    </row>
    <row r="24" spans="1:84" s="2" customFormat="1" ht="11.25" customHeight="1" x14ac:dyDescent="0.2">
      <c r="A24" s="201"/>
      <c r="B24" s="190"/>
      <c r="C24" s="142" t="s">
        <v>64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/>
      <c r="BP24" s="134">
        <f t="shared" si="32"/>
        <v>76.5</v>
      </c>
      <c r="BQ24" s="64"/>
      <c r="BR24" s="134">
        <f t="shared" si="33"/>
        <v>160</v>
      </c>
      <c r="BS24" s="64"/>
      <c r="BT24" s="134">
        <f t="shared" si="34"/>
        <v>520</v>
      </c>
      <c r="BU24" s="64"/>
      <c r="BV24" s="134">
        <f t="shared" si="35"/>
        <v>750</v>
      </c>
      <c r="BW24" s="64"/>
      <c r="BX24" s="134">
        <f t="shared" si="36"/>
        <v>100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0</v>
      </c>
      <c r="CE24" s="12"/>
      <c r="CF24" s="12"/>
    </row>
    <row r="25" spans="1:84" s="2" customFormat="1" ht="22.5" customHeight="1" x14ac:dyDescent="0.2">
      <c r="A25" s="201"/>
      <c r="B25" s="190"/>
      <c r="C25" s="130" t="s">
        <v>65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/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76.5</v>
      </c>
      <c r="BQ25" s="64"/>
      <c r="BR25" s="134">
        <f t="shared" si="33"/>
        <v>160</v>
      </c>
      <c r="BS25" s="64"/>
      <c r="BT25" s="134">
        <f t="shared" si="34"/>
        <v>520</v>
      </c>
      <c r="BU25" s="64"/>
      <c r="BV25" s="134">
        <f t="shared" si="35"/>
        <v>750</v>
      </c>
      <c r="BW25" s="64"/>
      <c r="BX25" s="134">
        <f t="shared" si="36"/>
        <v>100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59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/>
      <c r="AX26" s="135">
        <f t="shared" si="23"/>
        <v>250</v>
      </c>
      <c r="AY26" s="64">
        <v>0.6</v>
      </c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76.5</v>
      </c>
      <c r="BQ26" s="64"/>
      <c r="BR26" s="134">
        <f t="shared" si="33"/>
        <v>160</v>
      </c>
      <c r="BS26" s="64"/>
      <c r="BT26" s="134">
        <f t="shared" si="34"/>
        <v>520</v>
      </c>
      <c r="BU26" s="64"/>
      <c r="BV26" s="134">
        <f t="shared" si="35"/>
        <v>750</v>
      </c>
      <c r="BW26" s="64"/>
      <c r="BX26" s="134">
        <f t="shared" si="36"/>
        <v>100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0.15</v>
      </c>
      <c r="CE26" s="12"/>
      <c r="CF26" s="12"/>
    </row>
    <row r="27" spans="1:84" s="2" customFormat="1" ht="12.75" customHeight="1" x14ac:dyDescent="0.2">
      <c r="A27" s="201"/>
      <c r="B27" s="190"/>
      <c r="C27" s="130" t="s">
        <v>19</v>
      </c>
      <c r="D27" s="118">
        <f t="shared" si="0"/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>
        <v>30</v>
      </c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76.5</v>
      </c>
      <c r="BQ27" s="64"/>
      <c r="BR27" s="134">
        <f t="shared" si="33"/>
        <v>160</v>
      </c>
      <c r="BS27" s="64"/>
      <c r="BT27" s="134">
        <f t="shared" si="34"/>
        <v>520</v>
      </c>
      <c r="BU27" s="64"/>
      <c r="BV27" s="134">
        <f t="shared" si="35"/>
        <v>750</v>
      </c>
      <c r="BW27" s="64"/>
      <c r="BX27" s="134">
        <f t="shared" si="36"/>
        <v>100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0.94199999999999995</v>
      </c>
      <c r="CE27" s="12"/>
      <c r="CF27" s="12"/>
    </row>
    <row r="28" spans="1:84" s="2" customFormat="1" ht="12.75" hidden="1" customHeight="1" x14ac:dyDescent="0.2">
      <c r="A28" s="201"/>
      <c r="B28" s="190"/>
      <c r="C28" s="130" t="s">
        <v>22</v>
      </c>
      <c r="D28" s="118">
        <f>D27</f>
        <v>40</v>
      </c>
      <c r="E28" s="64"/>
      <c r="F28" s="131">
        <f t="shared" si="1"/>
        <v>45</v>
      </c>
      <c r="G28" s="64"/>
      <c r="H28" s="131">
        <f t="shared" si="2"/>
        <v>15.5</v>
      </c>
      <c r="I28" s="64"/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76.5</v>
      </c>
      <c r="BQ28" s="64"/>
      <c r="BR28" s="134">
        <f t="shared" si="33"/>
        <v>160</v>
      </c>
      <c r="BS28" s="64"/>
      <c r="BT28" s="134">
        <f t="shared" si="34"/>
        <v>520</v>
      </c>
      <c r="BU28" s="64"/>
      <c r="BV28" s="134">
        <f t="shared" si="35"/>
        <v>750</v>
      </c>
      <c r="BW28" s="64"/>
      <c r="BX28" s="134">
        <f t="shared" si="36"/>
        <v>100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0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60</v>
      </c>
      <c r="D29" s="118">
        <f t="shared" si="0"/>
        <v>40</v>
      </c>
      <c r="E29" s="64">
        <v>100</v>
      </c>
      <c r="F29" s="131">
        <f t="shared" si="1"/>
        <v>45</v>
      </c>
      <c r="G29" s="64">
        <v>100</v>
      </c>
      <c r="H29" s="131">
        <f t="shared" si="2"/>
        <v>15.5</v>
      </c>
      <c r="I29" s="64">
        <v>4.5</v>
      </c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/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76.5</v>
      </c>
      <c r="BQ29" s="64"/>
      <c r="BR29" s="134">
        <f t="shared" si="33"/>
        <v>160</v>
      </c>
      <c r="BS29" s="64"/>
      <c r="BT29" s="134">
        <f t="shared" si="34"/>
        <v>520</v>
      </c>
      <c r="BU29" s="64"/>
      <c r="BV29" s="134">
        <f t="shared" si="35"/>
        <v>750</v>
      </c>
      <c r="BW29" s="64"/>
      <c r="BX29" s="134">
        <f t="shared" si="36"/>
        <v>100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8.5697500000000009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66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>
        <v>20</v>
      </c>
      <c r="AJ30" s="135">
        <f t="shared" si="16"/>
        <v>173</v>
      </c>
      <c r="AK30" s="64"/>
      <c r="AL30" s="135">
        <f t="shared" si="17"/>
        <v>296</v>
      </c>
      <c r="AM30" s="64"/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76.5</v>
      </c>
      <c r="BQ30" s="64"/>
      <c r="BR30" s="134">
        <f t="shared" si="33"/>
        <v>160</v>
      </c>
      <c r="BS30" s="64"/>
      <c r="BT30" s="134">
        <f t="shared" si="34"/>
        <v>520</v>
      </c>
      <c r="BU30" s="64"/>
      <c r="BV30" s="134">
        <f t="shared" si="35"/>
        <v>750</v>
      </c>
      <c r="BW30" s="64"/>
      <c r="BX30" s="134">
        <f t="shared" si="36"/>
        <v>100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4.96</v>
      </c>
      <c r="CE30" s="12"/>
      <c r="CF30" s="12"/>
    </row>
    <row r="31" spans="1:84" s="2" customFormat="1" ht="12.75" customHeight="1" x14ac:dyDescent="0.2">
      <c r="A31" s="201"/>
      <c r="B31" s="190"/>
      <c r="C31" s="130" t="s">
        <v>67</v>
      </c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140"/>
      <c r="L31" s="133">
        <f t="shared" si="4"/>
        <v>30</v>
      </c>
      <c r="M31" s="140"/>
      <c r="N31" s="133">
        <f t="shared" si="5"/>
        <v>30</v>
      </c>
      <c r="O31" s="64"/>
      <c r="P31" s="133">
        <f t="shared" si="6"/>
        <v>30</v>
      </c>
      <c r="Q31" s="141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>
        <v>20</v>
      </c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 t="shared" si="32"/>
        <v>76.5</v>
      </c>
      <c r="BQ31" s="64"/>
      <c r="BR31" s="134">
        <f t="shared" si="33"/>
        <v>160</v>
      </c>
      <c r="BS31" s="64"/>
      <c r="BT31" s="134">
        <f t="shared" si="34"/>
        <v>520</v>
      </c>
      <c r="BU31" s="64"/>
      <c r="BV31" s="134">
        <f t="shared" si="35"/>
        <v>750</v>
      </c>
      <c r="BW31" s="64"/>
      <c r="BX31" s="134">
        <f t="shared" si="36"/>
        <v>100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5.92</v>
      </c>
      <c r="CE31" s="12"/>
      <c r="CF31" s="12"/>
    </row>
    <row r="32" spans="1:84" s="2" customFormat="1" ht="15.75" customHeight="1" x14ac:dyDescent="0.2">
      <c r="A32" s="201"/>
      <c r="B32" s="190"/>
      <c r="C32" s="130" t="s">
        <v>107</v>
      </c>
      <c r="D32" s="118">
        <f t="shared" si="0"/>
        <v>40</v>
      </c>
      <c r="E32" s="64"/>
      <c r="F32" s="131">
        <f t="shared" si="1"/>
        <v>45</v>
      </c>
      <c r="G32" s="64"/>
      <c r="H32" s="131">
        <f t="shared" si="2"/>
        <v>15.5</v>
      </c>
      <c r="I32" s="64"/>
      <c r="J32" s="132">
        <f t="shared" si="3"/>
        <v>150</v>
      </c>
      <c r="K32" s="64"/>
      <c r="L32" s="133">
        <f t="shared" si="4"/>
        <v>30</v>
      </c>
      <c r="M32" s="64"/>
      <c r="N32" s="133">
        <f t="shared" si="5"/>
        <v>30</v>
      </c>
      <c r="O32" s="64"/>
      <c r="P32" s="133">
        <f t="shared" si="6"/>
        <v>30</v>
      </c>
      <c r="Q32" s="64"/>
      <c r="R32" s="134">
        <f t="shared" si="7"/>
        <v>30</v>
      </c>
      <c r="S32" s="64"/>
      <c r="T32" s="134">
        <f t="shared" si="8"/>
        <v>30</v>
      </c>
      <c r="U32" s="64"/>
      <c r="V32" s="134">
        <f t="shared" si="9"/>
        <v>30</v>
      </c>
      <c r="W32" s="64"/>
      <c r="X32" s="134">
        <f t="shared" si="10"/>
        <v>30</v>
      </c>
      <c r="Y32" s="64"/>
      <c r="Z32" s="134">
        <f t="shared" si="11"/>
        <v>28.1</v>
      </c>
      <c r="AA32" s="64"/>
      <c r="AB32" s="134">
        <f t="shared" si="12"/>
        <v>173</v>
      </c>
      <c r="AC32" s="64"/>
      <c r="AD32" s="134">
        <f t="shared" si="13"/>
        <v>173</v>
      </c>
      <c r="AE32" s="64"/>
      <c r="AF32" s="135">
        <f t="shared" si="14"/>
        <v>135</v>
      </c>
      <c r="AG32" s="64"/>
      <c r="AH32" s="135">
        <f t="shared" si="15"/>
        <v>248</v>
      </c>
      <c r="AI32" s="64"/>
      <c r="AJ32" s="135">
        <f t="shared" si="16"/>
        <v>173</v>
      </c>
      <c r="AK32" s="64"/>
      <c r="AL32" s="135">
        <f t="shared" si="17"/>
        <v>296</v>
      </c>
      <c r="AM32" s="64"/>
      <c r="AN32" s="135">
        <f t="shared" si="18"/>
        <v>105</v>
      </c>
      <c r="AO32" s="64"/>
      <c r="AP32" s="135">
        <f t="shared" si="19"/>
        <v>248</v>
      </c>
      <c r="AQ32" s="64">
        <v>0</v>
      </c>
      <c r="AR32" s="135">
        <f t="shared" si="20"/>
        <v>52</v>
      </c>
      <c r="AS32" s="64">
        <v>1</v>
      </c>
      <c r="AT32" s="135">
        <f t="shared" si="21"/>
        <v>68</v>
      </c>
      <c r="AU32" s="64"/>
      <c r="AV32" s="135">
        <f t="shared" si="22"/>
        <v>31.4</v>
      </c>
      <c r="AW32" s="64"/>
      <c r="AX32" s="135">
        <f t="shared" si="23"/>
        <v>250</v>
      </c>
      <c r="AY32" s="64"/>
      <c r="AZ32" s="135">
        <f t="shared" si="24"/>
        <v>39</v>
      </c>
      <c r="BA32" s="64"/>
      <c r="BB32" s="135">
        <f t="shared" si="25"/>
        <v>25</v>
      </c>
      <c r="BC32" s="64"/>
      <c r="BD32" s="135">
        <f t="shared" si="26"/>
        <v>12.5</v>
      </c>
      <c r="BE32" s="64"/>
      <c r="BF32" s="135">
        <f t="shared" si="27"/>
        <v>14.8</v>
      </c>
      <c r="BG32" s="64"/>
      <c r="BH32" s="135">
        <f t="shared" si="28"/>
        <v>12.3</v>
      </c>
      <c r="BI32" s="64"/>
      <c r="BJ32" s="135">
        <f t="shared" si="29"/>
        <v>20.8</v>
      </c>
      <c r="BK32" s="64"/>
      <c r="BL32" s="135">
        <f t="shared" si="30"/>
        <v>14.6</v>
      </c>
      <c r="BM32" s="64"/>
      <c r="BN32" s="134">
        <f t="shared" si="31"/>
        <v>76.5</v>
      </c>
      <c r="BO32" s="64"/>
      <c r="BP32" s="134">
        <f>BP31</f>
        <v>76.5</v>
      </c>
      <c r="BQ32" s="64"/>
      <c r="BR32" s="134">
        <f t="shared" si="33"/>
        <v>160</v>
      </c>
      <c r="BS32" s="64"/>
      <c r="BT32" s="134">
        <f t="shared" si="34"/>
        <v>520</v>
      </c>
      <c r="BU32" s="64"/>
      <c r="BV32" s="134">
        <f t="shared" si="35"/>
        <v>750</v>
      </c>
      <c r="BW32" s="64"/>
      <c r="BX32" s="134">
        <f t="shared" si="36"/>
        <v>100</v>
      </c>
      <c r="BY32" s="64"/>
      <c r="BZ32" s="134">
        <f t="shared" si="37"/>
        <v>20</v>
      </c>
      <c r="CA32" s="64"/>
      <c r="CB32" s="64"/>
      <c r="CC32" s="64"/>
      <c r="CD32" s="136">
        <f t="shared" si="38"/>
        <v>5.1999999999999998E-2</v>
      </c>
      <c r="CE32" s="12"/>
      <c r="CF32" s="137"/>
    </row>
    <row r="33" spans="1:84" s="2" customFormat="1" ht="21.75" customHeight="1" x14ac:dyDescent="0.2">
      <c r="A33" s="202"/>
      <c r="B33" s="143" t="s">
        <v>2</v>
      </c>
      <c r="C33" s="144" t="s">
        <v>1</v>
      </c>
      <c r="D33" s="145"/>
      <c r="E33" s="36">
        <f>SUM(E9:E32)</f>
        <v>300</v>
      </c>
      <c r="F33" s="59"/>
      <c r="G33" s="36">
        <f t="shared" ref="G33:CC33" si="39">SUM(G9:G32)</f>
        <v>350</v>
      </c>
      <c r="H33" s="59"/>
      <c r="I33" s="36">
        <f>SUM(I10:I32)</f>
        <v>13.5</v>
      </c>
      <c r="J33" s="60"/>
      <c r="K33" s="36">
        <f t="shared" si="39"/>
        <v>70</v>
      </c>
      <c r="L33" s="61"/>
      <c r="M33" s="36">
        <f t="shared" si="39"/>
        <v>75</v>
      </c>
      <c r="N33" s="61"/>
      <c r="O33" s="36">
        <f t="shared" si="39"/>
        <v>0</v>
      </c>
      <c r="P33" s="61"/>
      <c r="Q33" s="36">
        <f t="shared" si="39"/>
        <v>0</v>
      </c>
      <c r="R33" s="62"/>
      <c r="S33" s="36">
        <f t="shared" si="39"/>
        <v>0</v>
      </c>
      <c r="T33" s="62"/>
      <c r="U33" s="36">
        <f t="shared" si="39"/>
        <v>0</v>
      </c>
      <c r="V33" s="62"/>
      <c r="W33" s="36">
        <f t="shared" si="39"/>
        <v>75</v>
      </c>
      <c r="X33" s="62"/>
      <c r="Y33" s="36">
        <f t="shared" si="39"/>
        <v>0</v>
      </c>
      <c r="Z33" s="62"/>
      <c r="AA33" s="36">
        <f t="shared" si="39"/>
        <v>25</v>
      </c>
      <c r="AB33" s="62"/>
      <c r="AC33" s="36">
        <f t="shared" si="39"/>
        <v>125</v>
      </c>
      <c r="AD33" s="62"/>
      <c r="AE33" s="36">
        <f t="shared" ref="AE33:BK33" si="40">SUM(AE10:AE32)</f>
        <v>125</v>
      </c>
      <c r="AF33" s="62"/>
      <c r="AG33" s="36">
        <f t="shared" si="40"/>
        <v>150</v>
      </c>
      <c r="AH33" s="62"/>
      <c r="AI33" s="36">
        <f>SUM(AI10:AI32)</f>
        <v>20</v>
      </c>
      <c r="AJ33" s="62"/>
      <c r="AK33" s="36">
        <f t="shared" si="40"/>
        <v>0</v>
      </c>
      <c r="AL33" s="62"/>
      <c r="AM33" s="36">
        <f>SUM(AM10:AM32)</f>
        <v>20</v>
      </c>
      <c r="AN33" s="62"/>
      <c r="AO33" s="36">
        <f t="shared" si="40"/>
        <v>20</v>
      </c>
      <c r="AP33" s="62"/>
      <c r="AQ33" s="36">
        <f>SUM(AQ9:AQ32)</f>
        <v>30</v>
      </c>
      <c r="AR33" s="62"/>
      <c r="AS33" s="36">
        <f t="shared" si="40"/>
        <v>1</v>
      </c>
      <c r="AT33" s="62"/>
      <c r="AU33" s="36">
        <f t="shared" si="40"/>
        <v>40</v>
      </c>
      <c r="AV33" s="62"/>
      <c r="AW33" s="36">
        <f t="shared" si="40"/>
        <v>70</v>
      </c>
      <c r="AX33" s="62"/>
      <c r="AY33" s="36">
        <f t="shared" si="40"/>
        <v>1.2</v>
      </c>
      <c r="AZ33" s="62"/>
      <c r="BA33" s="36">
        <f t="shared" si="40"/>
        <v>100</v>
      </c>
      <c r="BB33" s="62"/>
      <c r="BC33" s="36">
        <f t="shared" si="40"/>
        <v>25</v>
      </c>
      <c r="BD33" s="62"/>
      <c r="BE33" s="36">
        <f t="shared" si="40"/>
        <v>565</v>
      </c>
      <c r="BF33" s="62"/>
      <c r="BG33" s="36">
        <f t="shared" si="40"/>
        <v>100</v>
      </c>
      <c r="BH33" s="62"/>
      <c r="BI33" s="36">
        <f t="shared" si="40"/>
        <v>50</v>
      </c>
      <c r="BJ33" s="62"/>
      <c r="BK33" s="36">
        <f t="shared" si="40"/>
        <v>50</v>
      </c>
      <c r="BL33" s="62"/>
      <c r="BM33" s="36">
        <f t="shared" si="39"/>
        <v>0</v>
      </c>
      <c r="BN33" s="62"/>
      <c r="BO33" s="36">
        <f t="shared" si="39"/>
        <v>30</v>
      </c>
      <c r="BP33" s="62"/>
      <c r="BQ33" s="36">
        <f t="shared" si="39"/>
        <v>30</v>
      </c>
      <c r="BR33" s="62"/>
      <c r="BS33" s="36">
        <f t="shared" si="39"/>
        <v>6</v>
      </c>
      <c r="BT33" s="62"/>
      <c r="BU33" s="36">
        <f t="shared" si="39"/>
        <v>0.2</v>
      </c>
      <c r="BV33" s="62"/>
      <c r="BW33" s="36">
        <f t="shared" si="39"/>
        <v>0.30000000000000004</v>
      </c>
      <c r="BX33" s="62"/>
      <c r="BY33" s="36">
        <f t="shared" si="39"/>
        <v>0.30000000000000004</v>
      </c>
      <c r="BZ33" s="62"/>
      <c r="CA33" s="36">
        <f t="shared" si="39"/>
        <v>1</v>
      </c>
      <c r="CB33" s="36">
        <f t="shared" si="39"/>
        <v>15</v>
      </c>
      <c r="CC33" s="36">
        <f t="shared" si="39"/>
        <v>0</v>
      </c>
      <c r="CD33" s="146">
        <f>SUM(CD9:CD32)</f>
        <v>153.50324999999998</v>
      </c>
      <c r="CE33" s="147"/>
      <c r="CF33" s="148"/>
    </row>
    <row r="34" spans="1:84" s="2" customFormat="1" ht="21.75" hidden="1" customHeight="1" x14ac:dyDescent="0.2">
      <c r="A34" s="152"/>
      <c r="B34" s="153"/>
      <c r="C34" s="154"/>
      <c r="D34" s="155"/>
      <c r="E34" s="101">
        <v>300</v>
      </c>
      <c r="F34" s="102"/>
      <c r="G34" s="101">
        <v>350</v>
      </c>
      <c r="H34" s="102"/>
      <c r="I34" s="101">
        <v>13.5</v>
      </c>
      <c r="J34" s="103"/>
      <c r="K34" s="101">
        <v>70</v>
      </c>
      <c r="L34" s="104"/>
      <c r="M34" s="101">
        <v>75</v>
      </c>
      <c r="N34" s="104"/>
      <c r="O34" s="101">
        <v>0</v>
      </c>
      <c r="P34" s="104"/>
      <c r="Q34" s="101">
        <v>0</v>
      </c>
      <c r="R34" s="105"/>
      <c r="S34" s="101">
        <v>0</v>
      </c>
      <c r="T34" s="105"/>
      <c r="U34" s="101">
        <v>0</v>
      </c>
      <c r="V34" s="105"/>
      <c r="W34" s="101">
        <v>75</v>
      </c>
      <c r="X34" s="105"/>
      <c r="Y34" s="101">
        <v>0</v>
      </c>
      <c r="Z34" s="105"/>
      <c r="AA34" s="101">
        <v>25</v>
      </c>
      <c r="AB34" s="105"/>
      <c r="AC34" s="101">
        <v>125</v>
      </c>
      <c r="AD34" s="105"/>
      <c r="AE34" s="101">
        <v>125</v>
      </c>
      <c r="AF34" s="105"/>
      <c r="AG34" s="101">
        <v>150</v>
      </c>
      <c r="AH34" s="105"/>
      <c r="AI34" s="101">
        <v>20</v>
      </c>
      <c r="AJ34" s="105"/>
      <c r="AK34" s="101">
        <v>0</v>
      </c>
      <c r="AL34" s="105"/>
      <c r="AM34" s="101">
        <v>20</v>
      </c>
      <c r="AN34" s="105"/>
      <c r="AO34" s="101">
        <v>20</v>
      </c>
      <c r="AP34" s="105"/>
      <c r="AQ34" s="101">
        <v>15</v>
      </c>
      <c r="AR34" s="105"/>
      <c r="AS34" s="101">
        <v>1</v>
      </c>
      <c r="AT34" s="105"/>
      <c r="AU34" s="101">
        <v>40</v>
      </c>
      <c r="AV34" s="105"/>
      <c r="AW34" s="101">
        <v>70</v>
      </c>
      <c r="AX34" s="105"/>
      <c r="AY34" s="101">
        <v>1.2</v>
      </c>
      <c r="AZ34" s="105"/>
      <c r="BA34" s="101">
        <v>100</v>
      </c>
      <c r="BB34" s="105"/>
      <c r="BC34" s="101">
        <v>25</v>
      </c>
      <c r="BD34" s="105"/>
      <c r="BE34" s="101">
        <v>565</v>
      </c>
      <c r="BF34" s="105"/>
      <c r="BG34" s="101">
        <v>100</v>
      </c>
      <c r="BH34" s="105"/>
      <c r="BI34" s="101">
        <v>50</v>
      </c>
      <c r="BJ34" s="105"/>
      <c r="BK34" s="101">
        <v>50</v>
      </c>
      <c r="BL34" s="105"/>
      <c r="BM34" s="101">
        <v>0</v>
      </c>
      <c r="BN34" s="105"/>
      <c r="BO34" s="101">
        <v>30</v>
      </c>
      <c r="BP34" s="105"/>
      <c r="BQ34" s="101">
        <v>30</v>
      </c>
      <c r="BR34" s="105"/>
      <c r="BS34" s="101">
        <v>6</v>
      </c>
      <c r="BT34" s="105"/>
      <c r="BU34" s="101">
        <v>0.2</v>
      </c>
      <c r="BV34" s="105"/>
      <c r="BW34" s="101">
        <v>0.3</v>
      </c>
      <c r="BX34" s="105"/>
      <c r="BY34" s="101">
        <v>0.3</v>
      </c>
      <c r="BZ34" s="105"/>
      <c r="CA34" s="101">
        <v>1</v>
      </c>
      <c r="CB34" s="101">
        <v>0</v>
      </c>
      <c r="CC34" s="156">
        <v>0</v>
      </c>
      <c r="CD34" s="146"/>
      <c r="CE34" s="147"/>
      <c r="CF34" s="148"/>
    </row>
    <row r="35" spans="1:84" s="2" customFormat="1" ht="15" customHeight="1" x14ac:dyDescent="0.2">
      <c r="A35" s="149"/>
      <c r="B35" s="170" t="s">
        <v>96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2"/>
      <c r="CD35" s="146">
        <v>15</v>
      </c>
      <c r="CE35" s="150"/>
      <c r="CF35" s="150"/>
    </row>
    <row r="36" spans="1:84" s="2" customFormat="1" ht="12" customHeight="1" x14ac:dyDescent="0.2">
      <c r="A36" s="52"/>
      <c r="B36" s="173" t="s">
        <v>97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5"/>
      <c r="CD36" s="43">
        <v>11.5</v>
      </c>
      <c r="CE36" s="10"/>
      <c r="CF36" s="10"/>
    </row>
    <row r="37" spans="1:84" s="2" customFormat="1" ht="11.25" customHeight="1" x14ac:dyDescent="0.2">
      <c r="A37" s="52"/>
      <c r="B37" s="164" t="s">
        <v>98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4">
        <v>7</v>
      </c>
      <c r="CE37" s="10"/>
      <c r="CF37" s="11"/>
    </row>
    <row r="38" spans="1:84" s="2" customFormat="1" ht="12" customHeight="1" x14ac:dyDescent="0.2">
      <c r="A38" s="52"/>
      <c r="B38" s="164" t="s">
        <v>99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6"/>
      <c r="CD38" s="43">
        <v>3.5</v>
      </c>
      <c r="CE38" s="11"/>
      <c r="CF38" s="11"/>
    </row>
    <row r="39" spans="1:84" s="2" customFormat="1" ht="13.5" hidden="1" customHeight="1" x14ac:dyDescent="0.2">
      <c r="A39" s="52"/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6"/>
      <c r="CD39" s="43"/>
      <c r="CE39" s="10"/>
      <c r="CF39" s="11"/>
    </row>
    <row r="40" spans="1:84" s="2" customFormat="1" ht="14.25" customHeight="1" x14ac:dyDescent="0.2">
      <c r="A40" s="52"/>
      <c r="B40" s="167" t="s">
        <v>109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43">
        <v>9.9</v>
      </c>
      <c r="CE40" s="10"/>
      <c r="CF40" s="12"/>
    </row>
    <row r="41" spans="1:84" s="2" customFormat="1" ht="12" customHeight="1" x14ac:dyDescent="0.2">
      <c r="A41" s="52"/>
      <c r="B41" s="167" t="s">
        <v>100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9"/>
      <c r="CD41" s="44">
        <f>200-CD40-CD38-CD37-CD36-CD35-CD33</f>
        <v>-0.40324999999998568</v>
      </c>
      <c r="CE41" s="10"/>
      <c r="CF41" s="11"/>
    </row>
    <row r="42" spans="1:84" s="2" customFormat="1" ht="12" customHeight="1" x14ac:dyDescent="0.2">
      <c r="A42" s="52"/>
      <c r="B42" s="167" t="s">
        <v>102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9"/>
      <c r="CD42" s="57">
        <f>SUM(CD33:CD41)</f>
        <v>200</v>
      </c>
      <c r="CE42" s="10"/>
      <c r="CF42" s="10"/>
    </row>
    <row r="43" spans="1:84" s="2" customFormat="1" ht="12.75" customHeight="1" x14ac:dyDescent="0.2">
      <c r="A43" s="52"/>
      <c r="B43" s="185" t="s">
        <v>127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57">
        <v>800</v>
      </c>
      <c r="CE43" s="10"/>
      <c r="CF43" s="11"/>
    </row>
    <row r="44" spans="1:84" s="2" customFormat="1" ht="26.25" customHeight="1" x14ac:dyDescent="0.25">
      <c r="A44" s="5" t="s">
        <v>0</v>
      </c>
      <c r="B44" s="6" t="s">
        <v>50</v>
      </c>
      <c r="C44" s="5"/>
      <c r="D44" s="5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"/>
      <c r="Z44" s="5"/>
      <c r="AA44" s="5"/>
      <c r="AB44" s="5"/>
      <c r="AC44" s="5"/>
      <c r="AD44" s="5"/>
      <c r="AE44" s="17" t="s">
        <v>126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8"/>
      <c r="AS44" s="79"/>
      <c r="AT44" s="82"/>
      <c r="AU44" s="79"/>
      <c r="AV44" s="82"/>
      <c r="AW44" s="79"/>
      <c r="AX44" s="82"/>
      <c r="AY44" s="79"/>
      <c r="AZ44" s="82"/>
      <c r="BA44" s="79"/>
      <c r="BB44" s="82"/>
      <c r="BC44" s="79"/>
      <c r="BD44" s="82"/>
      <c r="BE44" s="79"/>
      <c r="BF44" s="82"/>
      <c r="BG44" s="79"/>
      <c r="BH44" s="82"/>
      <c r="BI44" s="79"/>
      <c r="BJ44" s="82"/>
      <c r="BK44" s="79"/>
      <c r="BL44" s="82"/>
      <c r="BM44" s="79"/>
      <c r="BN44" s="82"/>
      <c r="BO44" s="79"/>
      <c r="BP44" s="82"/>
      <c r="BQ44" s="79"/>
      <c r="BR44" s="82"/>
      <c r="BS44" s="79"/>
      <c r="BT44" s="82"/>
      <c r="BU44" s="79"/>
      <c r="BV44" s="82"/>
      <c r="BW44" s="79"/>
      <c r="BX44" s="82"/>
      <c r="BY44" s="79"/>
      <c r="BZ44" s="82"/>
      <c r="CA44" s="79"/>
      <c r="CB44" s="77"/>
      <c r="CC44" s="79"/>
      <c r="CD44" s="83"/>
      <c r="CE44" s="13"/>
      <c r="CF44" s="14"/>
    </row>
    <row r="45" spans="1:84" ht="38.25" customHeight="1" x14ac:dyDescent="0.25">
      <c r="A45" s="17" t="s">
        <v>51</v>
      </c>
      <c r="B45" s="17" t="s">
        <v>56</v>
      </c>
      <c r="C45" s="17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AG45" s="1"/>
      <c r="AH45" s="1"/>
      <c r="AI45" s="18" t="s">
        <v>52</v>
      </c>
      <c r="AJ45" s="18"/>
      <c r="AK45" s="18"/>
      <c r="AL45" s="18"/>
      <c r="AM45" s="18"/>
      <c r="AN45" s="18"/>
      <c r="AO45" s="18"/>
      <c r="AP45" s="18"/>
      <c r="AQ45" s="20" t="s">
        <v>55</v>
      </c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89"/>
      <c r="BC45" s="8"/>
      <c r="BD45" s="89"/>
      <c r="BE45" s="8"/>
      <c r="BF45" s="89"/>
      <c r="BG45" s="8"/>
      <c r="BH45" s="89"/>
      <c r="BI45" s="8"/>
      <c r="BJ45" s="89"/>
      <c r="BK45" s="8"/>
      <c r="BL45" s="89"/>
      <c r="BM45" s="8"/>
      <c r="BN45" s="89"/>
      <c r="BO45" s="8"/>
      <c r="BP45" s="89"/>
      <c r="BQ45" s="8"/>
      <c r="BR45" s="89"/>
      <c r="BS45" s="8"/>
      <c r="BT45" s="89"/>
      <c r="BU45" s="8"/>
      <c r="BV45" s="89"/>
      <c r="BW45" s="8"/>
      <c r="BX45" s="89"/>
      <c r="BY45" s="8"/>
      <c r="BZ45" s="89"/>
      <c r="CA45" s="8"/>
      <c r="CB45" s="85"/>
      <c r="CC45" s="8"/>
      <c r="CD45" s="90"/>
      <c r="CE45" s="9"/>
      <c r="CF45" s="9"/>
    </row>
    <row r="46" spans="1:84" ht="12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0"/>
      <c r="CF46" s="10"/>
    </row>
    <row r="47" spans="1:84" ht="14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74"/>
      <c r="CE47" s="10"/>
      <c r="CF47" s="11"/>
    </row>
    <row r="48" spans="1:84" ht="13.5" customHeight="1" x14ac:dyDescent="0.2">
      <c r="A48" s="16"/>
      <c r="B48" s="15"/>
      <c r="C48" s="67"/>
      <c r="D48" s="68"/>
      <c r="E48" s="69"/>
      <c r="F48" s="70"/>
      <c r="G48" s="69"/>
      <c r="H48" s="70"/>
      <c r="I48" s="71"/>
      <c r="J48" s="72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71"/>
      <c r="AF48" s="41"/>
      <c r="AG48" s="71"/>
      <c r="AH48" s="41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1"/>
      <c r="CF48" s="11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91"/>
      <c r="CE49" s="10"/>
      <c r="CF49" s="11"/>
    </row>
    <row r="50" spans="1:84" ht="11.25" customHeight="1" x14ac:dyDescent="0.2">
      <c r="A50" s="16"/>
      <c r="B50" s="15"/>
      <c r="C50" s="67"/>
      <c r="D50" s="68"/>
      <c r="E50" s="69"/>
      <c r="F50" s="70"/>
      <c r="G50" s="69"/>
      <c r="H50" s="70"/>
      <c r="I50" s="92"/>
      <c r="J50" s="93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94"/>
      <c r="AF50" s="95"/>
      <c r="AG50" s="94"/>
      <c r="AH50" s="95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91"/>
      <c r="CE50" s="10"/>
      <c r="CF50" s="12"/>
    </row>
    <row r="51" spans="1:84" ht="11.2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17.25" customHeight="1" x14ac:dyDescent="0.2">
      <c r="A52" s="16"/>
      <c r="B52" s="15"/>
      <c r="C52" s="67"/>
      <c r="D52" s="68"/>
      <c r="E52" s="69"/>
      <c r="F52" s="70"/>
      <c r="G52" s="69"/>
      <c r="H52" s="70"/>
      <c r="I52" s="71"/>
      <c r="J52" s="72"/>
      <c r="K52" s="71"/>
      <c r="L52" s="73"/>
      <c r="M52" s="71"/>
      <c r="N52" s="73"/>
      <c r="O52" s="71"/>
      <c r="P52" s="73"/>
      <c r="Q52" s="71"/>
      <c r="R52" s="41"/>
      <c r="S52" s="71"/>
      <c r="T52" s="41"/>
      <c r="U52" s="71"/>
      <c r="V52" s="41"/>
      <c r="W52" s="71"/>
      <c r="X52" s="41"/>
      <c r="Y52" s="71"/>
      <c r="Z52" s="41"/>
      <c r="AA52" s="71"/>
      <c r="AB52" s="41"/>
      <c r="AC52" s="71"/>
      <c r="AD52" s="41"/>
      <c r="AE52" s="71"/>
      <c r="AF52" s="41"/>
      <c r="AG52" s="71"/>
      <c r="AH52" s="41"/>
      <c r="AI52" s="71"/>
      <c r="AJ52" s="41"/>
      <c r="AK52" s="71"/>
      <c r="AL52" s="41"/>
      <c r="AM52" s="71"/>
      <c r="AN52" s="41"/>
      <c r="AO52" s="71"/>
      <c r="AP52" s="41"/>
      <c r="AQ52" s="71"/>
      <c r="AR52" s="41"/>
      <c r="AS52" s="71"/>
      <c r="AT52" s="41"/>
      <c r="AU52" s="71"/>
      <c r="AV52" s="41"/>
      <c r="AW52" s="71"/>
      <c r="AX52" s="41"/>
      <c r="AY52" s="71"/>
      <c r="AZ52" s="41"/>
      <c r="BA52" s="71"/>
      <c r="BB52" s="41"/>
      <c r="BC52" s="71"/>
      <c r="BD52" s="41"/>
      <c r="BE52" s="71"/>
      <c r="BF52" s="41"/>
      <c r="BG52" s="71"/>
      <c r="BH52" s="41"/>
      <c r="BI52" s="71"/>
      <c r="BJ52" s="41"/>
      <c r="BK52" s="71"/>
      <c r="BL52" s="41"/>
      <c r="BM52" s="71"/>
      <c r="BN52" s="41"/>
      <c r="BO52" s="71"/>
      <c r="BP52" s="41"/>
      <c r="BQ52" s="71"/>
      <c r="BR52" s="41"/>
      <c r="BS52" s="71"/>
      <c r="BT52" s="41"/>
      <c r="BU52" s="71"/>
      <c r="BV52" s="41"/>
      <c r="BW52" s="71"/>
      <c r="BX52" s="41"/>
      <c r="BY52" s="71"/>
      <c r="BZ52" s="41"/>
      <c r="CA52" s="71"/>
      <c r="CB52" s="69"/>
      <c r="CC52" s="71"/>
      <c r="CD52" s="74"/>
      <c r="CE52" s="10"/>
      <c r="CF52" s="10"/>
    </row>
    <row r="53" spans="1:84" ht="12.75" customHeight="1" x14ac:dyDescent="0.2">
      <c r="A53" s="16"/>
      <c r="B53" s="15"/>
      <c r="C53" s="67"/>
      <c r="D53" s="68"/>
      <c r="E53" s="69"/>
      <c r="F53" s="70"/>
      <c r="G53" s="69"/>
      <c r="H53" s="70"/>
      <c r="I53" s="71"/>
      <c r="J53" s="72"/>
      <c r="K53" s="71"/>
      <c r="L53" s="73"/>
      <c r="M53" s="71"/>
      <c r="N53" s="73"/>
      <c r="O53" s="71"/>
      <c r="P53" s="73"/>
      <c r="Q53" s="71"/>
      <c r="R53" s="41"/>
      <c r="S53" s="71"/>
      <c r="T53" s="41"/>
      <c r="U53" s="71"/>
      <c r="V53" s="41"/>
      <c r="W53" s="71"/>
      <c r="X53" s="41"/>
      <c r="Y53" s="71"/>
      <c r="Z53" s="41"/>
      <c r="AA53" s="71"/>
      <c r="AB53" s="41"/>
      <c r="AC53" s="71"/>
      <c r="AD53" s="41"/>
      <c r="AE53" s="71"/>
      <c r="AF53" s="41"/>
      <c r="AG53" s="71"/>
      <c r="AH53" s="41"/>
      <c r="AI53" s="71"/>
      <c r="AJ53" s="41"/>
      <c r="AK53" s="71"/>
      <c r="AL53" s="41"/>
      <c r="AM53" s="71"/>
      <c r="AN53" s="41"/>
      <c r="AO53" s="71"/>
      <c r="AP53" s="41"/>
      <c r="AQ53" s="71"/>
      <c r="AR53" s="41"/>
      <c r="AS53" s="71"/>
      <c r="AT53" s="41"/>
      <c r="AU53" s="71"/>
      <c r="AV53" s="41"/>
      <c r="AW53" s="71"/>
      <c r="AX53" s="41"/>
      <c r="AY53" s="71"/>
      <c r="AZ53" s="41"/>
      <c r="BA53" s="71"/>
      <c r="BB53" s="41"/>
      <c r="BC53" s="71"/>
      <c r="BD53" s="41"/>
      <c r="BE53" s="71"/>
      <c r="BF53" s="41"/>
      <c r="BG53" s="71"/>
      <c r="BH53" s="41"/>
      <c r="BI53" s="71"/>
      <c r="BJ53" s="41"/>
      <c r="BK53" s="71"/>
      <c r="BL53" s="41"/>
      <c r="BM53" s="71"/>
      <c r="BN53" s="41"/>
      <c r="BO53" s="71"/>
      <c r="BP53" s="41"/>
      <c r="BQ53" s="71"/>
      <c r="BR53" s="41"/>
      <c r="BS53" s="71"/>
      <c r="BT53" s="41"/>
      <c r="BU53" s="71"/>
      <c r="BV53" s="41"/>
      <c r="BW53" s="71"/>
      <c r="BX53" s="41"/>
      <c r="BY53" s="71"/>
      <c r="BZ53" s="41"/>
      <c r="CA53" s="71"/>
      <c r="CB53" s="69"/>
      <c r="CC53" s="71"/>
      <c r="CD53" s="74"/>
      <c r="CE53" s="10"/>
      <c r="CF53" s="11"/>
    </row>
    <row r="54" spans="1:84" ht="25.5" customHeight="1" x14ac:dyDescent="0.2">
      <c r="A54" s="16"/>
      <c r="B54" s="10"/>
      <c r="C54" s="75"/>
      <c r="D54" s="76"/>
      <c r="E54" s="77"/>
      <c r="F54" s="78"/>
      <c r="G54" s="77"/>
      <c r="H54" s="78"/>
      <c r="I54" s="79"/>
      <c r="J54" s="80"/>
      <c r="K54" s="79"/>
      <c r="L54" s="81"/>
      <c r="M54" s="79"/>
      <c r="N54" s="81"/>
      <c r="O54" s="79"/>
      <c r="P54" s="81"/>
      <c r="Q54" s="79"/>
      <c r="R54" s="82"/>
      <c r="S54" s="79"/>
      <c r="T54" s="82"/>
      <c r="U54" s="79"/>
      <c r="V54" s="82"/>
      <c r="W54" s="79"/>
      <c r="X54" s="82"/>
      <c r="Y54" s="79"/>
      <c r="Z54" s="82"/>
      <c r="AA54" s="79"/>
      <c r="AB54" s="82"/>
      <c r="AC54" s="79"/>
      <c r="AD54" s="82"/>
      <c r="AE54" s="79"/>
      <c r="AF54" s="82"/>
      <c r="AG54" s="79"/>
      <c r="AH54" s="82"/>
      <c r="AI54" s="79"/>
      <c r="AJ54" s="82"/>
      <c r="AK54" s="79"/>
      <c r="AL54" s="82"/>
      <c r="AM54" s="79"/>
      <c r="AN54" s="82"/>
      <c r="AO54" s="79"/>
      <c r="AP54" s="82"/>
      <c r="AQ54" s="79"/>
      <c r="AR54" s="82"/>
      <c r="AS54" s="79"/>
      <c r="AT54" s="82"/>
      <c r="AU54" s="79"/>
      <c r="AV54" s="82"/>
      <c r="AW54" s="79"/>
      <c r="AX54" s="82"/>
      <c r="AY54" s="79"/>
      <c r="AZ54" s="82"/>
      <c r="BA54" s="79"/>
      <c r="BB54" s="82"/>
      <c r="BC54" s="79"/>
      <c r="BD54" s="82"/>
      <c r="BE54" s="79"/>
      <c r="BF54" s="82"/>
      <c r="BG54" s="79"/>
      <c r="BH54" s="82"/>
      <c r="BI54" s="79"/>
      <c r="BJ54" s="82"/>
      <c r="BK54" s="79"/>
      <c r="BL54" s="82"/>
      <c r="BM54" s="79"/>
      <c r="BN54" s="82"/>
      <c r="BO54" s="79"/>
      <c r="BP54" s="82"/>
      <c r="BQ54" s="79"/>
      <c r="BR54" s="82"/>
      <c r="BS54" s="79"/>
      <c r="BT54" s="82"/>
      <c r="BU54" s="79"/>
      <c r="BV54" s="82"/>
      <c r="BW54" s="79"/>
      <c r="BX54" s="82"/>
      <c r="BY54" s="79"/>
      <c r="BZ54" s="82"/>
      <c r="CA54" s="79"/>
      <c r="CB54" s="77"/>
      <c r="CC54" s="79"/>
      <c r="CD54" s="83"/>
      <c r="CE54" s="13"/>
      <c r="CF54" s="14"/>
    </row>
    <row r="55" spans="1:84" ht="25.5" customHeight="1" x14ac:dyDescent="0.2">
      <c r="A55" s="15"/>
      <c r="B55" s="15"/>
      <c r="C55" s="15"/>
      <c r="D55" s="84"/>
      <c r="E55" s="85"/>
      <c r="F55" s="86"/>
      <c r="G55" s="85"/>
      <c r="H55" s="86"/>
      <c r="I55" s="8"/>
      <c r="J55" s="87"/>
      <c r="K55" s="8"/>
      <c r="L55" s="88"/>
      <c r="M55" s="8"/>
      <c r="N55" s="88"/>
      <c r="O55" s="8"/>
      <c r="P55" s="88"/>
      <c r="Q55" s="8"/>
      <c r="R55" s="89"/>
      <c r="S55" s="8"/>
      <c r="T55" s="89"/>
      <c r="U55" s="8"/>
      <c r="V55" s="89"/>
      <c r="W55" s="8"/>
      <c r="X55" s="89"/>
      <c r="Y55" s="8"/>
      <c r="Z55" s="89"/>
      <c r="AA55" s="8"/>
      <c r="AB55" s="89"/>
      <c r="AC55" s="8"/>
      <c r="AD55" s="89"/>
      <c r="AE55" s="8"/>
      <c r="AF55" s="89"/>
      <c r="AG55" s="8"/>
      <c r="AH55" s="89"/>
      <c r="AI55" s="8"/>
      <c r="AJ55" s="89"/>
      <c r="AK55" s="8"/>
      <c r="AL55" s="89"/>
      <c r="AM55" s="8"/>
      <c r="AN55" s="89"/>
      <c r="AO55" s="8"/>
      <c r="AP55" s="89"/>
      <c r="AQ55" s="8"/>
      <c r="AR55" s="89"/>
      <c r="AS55" s="8"/>
      <c r="AT55" s="89"/>
      <c r="AU55" s="8"/>
      <c r="AV55" s="89"/>
      <c r="AW55" s="8"/>
      <c r="AX55" s="89"/>
      <c r="AY55" s="8"/>
      <c r="AZ55" s="89"/>
      <c r="BA55" s="8"/>
      <c r="BB55" s="89"/>
      <c r="BC55" s="8"/>
      <c r="BD55" s="89"/>
      <c r="BE55" s="8"/>
      <c r="BF55" s="89"/>
      <c r="BG55" s="8"/>
      <c r="BH55" s="89"/>
      <c r="BI55" s="8"/>
      <c r="BJ55" s="89"/>
      <c r="BK55" s="8"/>
      <c r="BL55" s="89"/>
      <c r="BM55" s="8"/>
      <c r="BN55" s="89"/>
      <c r="BO55" s="8"/>
      <c r="BP55" s="89"/>
      <c r="BQ55" s="8"/>
      <c r="BR55" s="89"/>
      <c r="BS55" s="8"/>
      <c r="BT55" s="89"/>
      <c r="BU55" s="8"/>
      <c r="BV55" s="89"/>
      <c r="BW55" s="8"/>
      <c r="BX55" s="89"/>
      <c r="BY55" s="8"/>
      <c r="BZ55" s="89"/>
      <c r="CA55" s="8"/>
      <c r="CB55" s="85"/>
      <c r="CC55" s="8"/>
      <c r="CD55" s="90"/>
      <c r="CE55" s="9"/>
      <c r="CF55" s="9"/>
    </row>
    <row r="56" spans="1:84" ht="26.25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38"/>
      <c r="K56" s="3"/>
      <c r="AW56" s="3"/>
      <c r="AY56" s="3"/>
      <c r="BA56" s="3"/>
      <c r="BC56" s="3"/>
      <c r="BE56" s="3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3"/>
    </row>
    <row r="57" spans="1:84" ht="15.75" x14ac:dyDescent="0.25">
      <c r="A57" s="65"/>
      <c r="B57" s="65"/>
      <c r="C57" s="96"/>
      <c r="D57" s="96"/>
      <c r="E57" s="96"/>
      <c r="F57" s="96"/>
      <c r="G57" s="96"/>
      <c r="H57" s="96"/>
      <c r="I57" s="96"/>
      <c r="J57" s="38"/>
      <c r="K57" s="3"/>
      <c r="AW57" s="3"/>
      <c r="AY57" s="3"/>
      <c r="BA57" s="3"/>
      <c r="BC57" s="3"/>
      <c r="BE57" s="3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3"/>
    </row>
  </sheetData>
  <mergeCells count="31">
    <mergeCell ref="B43:CC43"/>
    <mergeCell ref="BO1:CE1"/>
    <mergeCell ref="A4:CF4"/>
    <mergeCell ref="A5:CF5"/>
    <mergeCell ref="A6:A7"/>
    <mergeCell ref="C6:C7"/>
    <mergeCell ref="CE6:CE7"/>
    <mergeCell ref="CF6:CF7"/>
    <mergeCell ref="E6:CD6"/>
    <mergeCell ref="B6:B7"/>
    <mergeCell ref="A3:CF3"/>
    <mergeCell ref="A2:CF2"/>
    <mergeCell ref="B9:B16"/>
    <mergeCell ref="A9:A33"/>
    <mergeCell ref="B17:B22"/>
    <mergeCell ref="B23:B32"/>
    <mergeCell ref="CL6:CS6"/>
    <mergeCell ref="CT6:CZ6"/>
    <mergeCell ref="CL7:CS7"/>
    <mergeCell ref="CT7:CZ7"/>
    <mergeCell ref="CL9:CS9"/>
    <mergeCell ref="CT9:CZ9"/>
    <mergeCell ref="CG6:CK9"/>
    <mergeCell ref="B39:CC39"/>
    <mergeCell ref="B40:CC40"/>
    <mergeCell ref="B41:CC41"/>
    <mergeCell ref="B42:CC42"/>
    <mergeCell ref="B35:CC35"/>
    <mergeCell ref="B36:CC36"/>
    <mergeCell ref="B37:CC37"/>
    <mergeCell ref="B38:CC38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CZ55"/>
  <sheetViews>
    <sheetView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53"/>
      <c r="CM7" s="53"/>
      <c r="CN7" s="53"/>
      <c r="CO7" s="53"/>
      <c r="CP7" s="53"/>
      <c r="CQ7" s="53"/>
      <c r="CR7" s="53"/>
      <c r="CS7" s="53"/>
      <c r="CT7" s="54"/>
      <c r="CU7" s="55"/>
      <c r="CV7" s="55"/>
      <c r="CW7" s="55"/>
      <c r="CX7" s="55"/>
      <c r="CY7" s="55"/>
      <c r="CZ7" s="56"/>
    </row>
    <row r="8" spans="1:104" s="2" customFormat="1" ht="15.75" customHeight="1" x14ac:dyDescent="0.25">
      <c r="A8" s="200" t="s">
        <v>121</v>
      </c>
      <c r="B8" s="190" t="s">
        <v>5</v>
      </c>
      <c r="C8" s="130" t="s">
        <v>58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/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/>
      <c r="V8" s="134">
        <f>V7</f>
        <v>30</v>
      </c>
      <c r="W8" s="64">
        <v>70</v>
      </c>
      <c r="X8" s="134">
        <f>X7</f>
        <v>30</v>
      </c>
      <c r="Y8" s="64"/>
      <c r="Z8" s="134">
        <f>Z7</f>
        <v>28.1</v>
      </c>
      <c r="AA8" s="64"/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64"/>
      <c r="BT8" s="134"/>
      <c r="BU8" s="64"/>
      <c r="BV8" s="134"/>
      <c r="BW8" s="64"/>
      <c r="BX8" s="134"/>
      <c r="BY8" s="64"/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5.92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57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/>
      <c r="AD9" s="134">
        <f t="shared" ref="AD9:AD31" si="13">AD8</f>
        <v>173</v>
      </c>
      <c r="AE9" s="64">
        <v>125</v>
      </c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64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>
        <v>10</v>
      </c>
      <c r="BJ9" s="135">
        <f t="shared" ref="BJ9:BJ31" si="29">BJ8</f>
        <v>20.8</v>
      </c>
      <c r="BK9" s="64">
        <v>10</v>
      </c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>
        <v>3</v>
      </c>
      <c r="BT9" s="134">
        <f t="shared" ref="BT9:BT31" si="34">BT8</f>
        <v>0</v>
      </c>
      <c r="BU9" s="64">
        <v>0.1</v>
      </c>
      <c r="BV9" s="134">
        <f t="shared" ref="BV9:BV31" si="35">BV8</f>
        <v>0</v>
      </c>
      <c r="BW9" s="64">
        <v>0.2</v>
      </c>
      <c r="BX9" s="134">
        <f t="shared" ref="BX9:BX31" si="36">BX8</f>
        <v>0</v>
      </c>
      <c r="BY9" s="64">
        <v>0.2</v>
      </c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22.94575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0</v>
      </c>
      <c r="BU10" s="64"/>
      <c r="BV10" s="134">
        <f t="shared" si="35"/>
        <v>0</v>
      </c>
      <c r="BW10" s="64"/>
      <c r="BX10" s="134">
        <f t="shared" si="36"/>
        <v>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0</v>
      </c>
      <c r="BU11" s="64"/>
      <c r="BV11" s="134">
        <f t="shared" si="35"/>
        <v>0</v>
      </c>
      <c r="BW11" s="64"/>
      <c r="BX11" s="134">
        <f t="shared" si="36"/>
        <v>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0</v>
      </c>
      <c r="BU12" s="64"/>
      <c r="BV12" s="134">
        <f t="shared" si="35"/>
        <v>0</v>
      </c>
      <c r="BW12" s="64"/>
      <c r="BX12" s="134">
        <f t="shared" si="36"/>
        <v>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0</v>
      </c>
      <c r="BU13" s="64"/>
      <c r="BV13" s="134">
        <f t="shared" si="35"/>
        <v>0</v>
      </c>
      <c r="BW13" s="64"/>
      <c r="BX13" s="134">
        <f t="shared" si="36"/>
        <v>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0</v>
      </c>
      <c r="BU14" s="64"/>
      <c r="BV14" s="134">
        <f t="shared" si="35"/>
        <v>0</v>
      </c>
      <c r="BW14" s="64"/>
      <c r="BX14" s="134">
        <f t="shared" si="36"/>
        <v>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0</v>
      </c>
      <c r="BU15" s="64"/>
      <c r="BV15" s="134">
        <f t="shared" si="35"/>
        <v>0</v>
      </c>
      <c r="BW15" s="64"/>
      <c r="BX15" s="134">
        <f t="shared" si="36"/>
        <v>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15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0</v>
      </c>
      <c r="BU16" s="64"/>
      <c r="BV16" s="134">
        <f t="shared" si="35"/>
        <v>0</v>
      </c>
      <c r="BW16" s="64"/>
      <c r="BX16" s="134">
        <f t="shared" si="36"/>
        <v>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2.5720000000000001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125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>
        <v>25</v>
      </c>
      <c r="AB17" s="134">
        <f t="shared" si="12"/>
        <v>173</v>
      </c>
      <c r="AC17" s="64"/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10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0</v>
      </c>
      <c r="BU17" s="64"/>
      <c r="BV17" s="134">
        <f t="shared" si="35"/>
        <v>0</v>
      </c>
      <c r="BW17" s="64"/>
      <c r="BX17" s="134">
        <f t="shared" si="36"/>
        <v>0</v>
      </c>
      <c r="BY17" s="64"/>
      <c r="BZ17" s="134">
        <f t="shared" si="37"/>
        <v>20</v>
      </c>
      <c r="CA17" s="64">
        <v>1</v>
      </c>
      <c r="CB17" s="64">
        <v>15</v>
      </c>
      <c r="CC17" s="64"/>
      <c r="CD17" s="136">
        <f t="shared" si="38"/>
        <v>2.9925000000000002</v>
      </c>
      <c r="CE17" s="12"/>
      <c r="CF17" s="137"/>
    </row>
    <row r="18" spans="1:84" s="2" customFormat="1" ht="12" customHeight="1" x14ac:dyDescent="0.2">
      <c r="A18" s="201"/>
      <c r="B18" s="190"/>
      <c r="C18" s="130" t="s">
        <v>104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>
        <v>75</v>
      </c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0</v>
      </c>
      <c r="BU18" s="64"/>
      <c r="BV18" s="134">
        <f t="shared" si="35"/>
        <v>0</v>
      </c>
      <c r="BW18" s="64"/>
      <c r="BX18" s="134">
        <f t="shared" si="36"/>
        <v>0</v>
      </c>
      <c r="BY18" s="64"/>
      <c r="BZ18" s="134">
        <f t="shared" si="37"/>
        <v>20</v>
      </c>
      <c r="CA18" s="64"/>
      <c r="CB18" s="64"/>
      <c r="CC18" s="64"/>
      <c r="CD18" s="136">
        <f t="shared" si="38"/>
        <v>2.35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105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125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>
        <v>15</v>
      </c>
      <c r="BJ19" s="135">
        <f t="shared" si="29"/>
        <v>20.8</v>
      </c>
      <c r="BK19" s="64">
        <v>10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>
        <v>3</v>
      </c>
      <c r="BT19" s="134">
        <f t="shared" si="34"/>
        <v>0</v>
      </c>
      <c r="BU19" s="64">
        <v>0.1</v>
      </c>
      <c r="BV19" s="134">
        <f t="shared" si="35"/>
        <v>0</v>
      </c>
      <c r="BW19" s="64">
        <v>0.2</v>
      </c>
      <c r="BX19" s="134">
        <f t="shared" si="36"/>
        <v>0</v>
      </c>
      <c r="BY19" s="64">
        <v>0.2</v>
      </c>
      <c r="BZ19" s="134">
        <f t="shared" si="37"/>
        <v>20</v>
      </c>
      <c r="CA19" s="64"/>
      <c r="CB19" s="64"/>
      <c r="CC19" s="64"/>
      <c r="CD19" s="136">
        <f t="shared" si="38"/>
        <v>23.587250000000001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120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0</v>
      </c>
      <c r="BU20" s="64"/>
      <c r="BV20" s="134">
        <f t="shared" si="35"/>
        <v>0</v>
      </c>
      <c r="BW20" s="64"/>
      <c r="BX20" s="134">
        <f t="shared" si="36"/>
        <v>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9.4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0</v>
      </c>
      <c r="BU21" s="64"/>
      <c r="BV21" s="134">
        <f t="shared" si="35"/>
        <v>0</v>
      </c>
      <c r="BW21" s="64"/>
      <c r="BX21" s="134">
        <f t="shared" si="36"/>
        <v>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4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0</v>
      </c>
      <c r="BU22" s="64"/>
      <c r="BV22" s="134">
        <f t="shared" si="35"/>
        <v>0</v>
      </c>
      <c r="BW22" s="64"/>
      <c r="BX22" s="134">
        <f t="shared" si="36"/>
        <v>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9.4450000000000003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64</v>
      </c>
      <c r="D23" s="118">
        <f t="shared" si="0"/>
        <v>40</v>
      </c>
      <c r="E23" s="64"/>
      <c r="F23" s="131">
        <f t="shared" si="1"/>
        <v>45</v>
      </c>
      <c r="G23" s="64">
        <v>30</v>
      </c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5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0</v>
      </c>
      <c r="BU23" s="64"/>
      <c r="BV23" s="134">
        <f t="shared" si="35"/>
        <v>0</v>
      </c>
      <c r="BW23" s="64"/>
      <c r="BX23" s="134">
        <f t="shared" si="36"/>
        <v>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22.396000000000001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40</v>
      </c>
      <c r="BP24" s="134">
        <f t="shared" si="32"/>
        <v>0</v>
      </c>
      <c r="BQ24" s="64">
        <v>40</v>
      </c>
      <c r="BR24" s="134">
        <f t="shared" si="33"/>
        <v>160</v>
      </c>
      <c r="BS24" s="64"/>
      <c r="BT24" s="134">
        <f t="shared" si="34"/>
        <v>0</v>
      </c>
      <c r="BU24" s="64"/>
      <c r="BV24" s="134">
        <f t="shared" si="35"/>
        <v>0</v>
      </c>
      <c r="BW24" s="64"/>
      <c r="BX24" s="134">
        <f t="shared" si="36"/>
        <v>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3.06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0</v>
      </c>
      <c r="BU25" s="64"/>
      <c r="BV25" s="134">
        <f t="shared" si="35"/>
        <v>0</v>
      </c>
      <c r="BW25" s="64"/>
      <c r="BX25" s="134">
        <f t="shared" si="36"/>
        <v>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0</v>
      </c>
      <c r="BU26" s="64"/>
      <c r="BV26" s="134">
        <f t="shared" si="35"/>
        <v>0</v>
      </c>
      <c r="BW26" s="64"/>
      <c r="BX26" s="134">
        <f t="shared" si="36"/>
        <v>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0</v>
      </c>
      <c r="BU27" s="64"/>
      <c r="BV27" s="134">
        <f t="shared" si="35"/>
        <v>0</v>
      </c>
      <c r="BW27" s="64"/>
      <c r="BX27" s="134">
        <f t="shared" si="36"/>
        <v>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0</v>
      </c>
      <c r="BU28" s="64"/>
      <c r="BV28" s="134">
        <f t="shared" si="35"/>
        <v>0</v>
      </c>
      <c r="BW28" s="64"/>
      <c r="BX28" s="134">
        <f t="shared" si="36"/>
        <v>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0</v>
      </c>
      <c r="BU29" s="64"/>
      <c r="BV29" s="134">
        <f t="shared" si="35"/>
        <v>0</v>
      </c>
      <c r="BW29" s="64"/>
      <c r="BX29" s="134">
        <f t="shared" si="36"/>
        <v>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0</v>
      </c>
      <c r="BU30" s="64"/>
      <c r="BV30" s="134">
        <f t="shared" si="35"/>
        <v>0</v>
      </c>
      <c r="BW30" s="64"/>
      <c r="BX30" s="134">
        <f t="shared" si="36"/>
        <v>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0</v>
      </c>
      <c r="BU31" s="64"/>
      <c r="BV31" s="134">
        <f t="shared" si="35"/>
        <v>0</v>
      </c>
      <c r="BW31" s="64"/>
      <c r="BX31" s="134">
        <f t="shared" si="36"/>
        <v>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0</v>
      </c>
      <c r="N32" s="61"/>
      <c r="O32" s="36">
        <f t="shared" si="39"/>
        <v>0</v>
      </c>
      <c r="P32" s="61"/>
      <c r="Q32" s="36">
        <f t="shared" si="39"/>
        <v>0</v>
      </c>
      <c r="R32" s="62"/>
      <c r="S32" s="36">
        <f t="shared" si="39"/>
        <v>0</v>
      </c>
      <c r="T32" s="62"/>
      <c r="U32" s="36">
        <f t="shared" si="39"/>
        <v>75</v>
      </c>
      <c r="V32" s="62"/>
      <c r="W32" s="36">
        <f t="shared" si="39"/>
        <v>70</v>
      </c>
      <c r="X32" s="62"/>
      <c r="Y32" s="36">
        <f t="shared" si="39"/>
        <v>0</v>
      </c>
      <c r="Z32" s="62"/>
      <c r="AA32" s="36">
        <f t="shared" si="39"/>
        <v>25</v>
      </c>
      <c r="AB32" s="62"/>
      <c r="AC32" s="36">
        <f t="shared" si="39"/>
        <v>125</v>
      </c>
      <c r="AD32" s="62"/>
      <c r="AE32" s="36">
        <f t="shared" ref="AE32:BK32" si="40">SUM(AE9:AE31)</f>
        <v>125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25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50</v>
      </c>
      <c r="BJ32" s="62"/>
      <c r="BK32" s="36">
        <f t="shared" si="40"/>
        <v>55</v>
      </c>
      <c r="BL32" s="62"/>
      <c r="BM32" s="36">
        <f t="shared" si="39"/>
        <v>0</v>
      </c>
      <c r="BN32" s="62"/>
      <c r="BO32" s="36">
        <f t="shared" si="39"/>
        <v>40</v>
      </c>
      <c r="BP32" s="62"/>
      <c r="BQ32" s="36">
        <f t="shared" si="39"/>
        <v>40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0.4</v>
      </c>
      <c r="BX32" s="62"/>
      <c r="BY32" s="36">
        <f t="shared" si="39"/>
        <v>0.4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151.61625000000001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1.4837499999999864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4.75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9.25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9:CC39"/>
    <mergeCell ref="B38:CC38"/>
    <mergeCell ref="B40:CC40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B22:B3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CF5:CF6"/>
    <mergeCell ref="A5:A6"/>
    <mergeCell ref="B5:B6"/>
    <mergeCell ref="C5:C6"/>
    <mergeCell ref="E5:CD5"/>
    <mergeCell ref="CE5:CE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A1:CZ55"/>
  <sheetViews>
    <sheetView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206" t="s">
        <v>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97"/>
      <c r="CM7" s="97"/>
      <c r="CN7" s="97"/>
      <c r="CO7" s="97"/>
      <c r="CP7" s="97"/>
      <c r="CQ7" s="97"/>
      <c r="CR7" s="97"/>
      <c r="CS7" s="97"/>
      <c r="CT7" s="98"/>
      <c r="CU7" s="99"/>
      <c r="CV7" s="99"/>
      <c r="CW7" s="99"/>
      <c r="CX7" s="99"/>
      <c r="CY7" s="99"/>
      <c r="CZ7" s="100"/>
    </row>
    <row r="8" spans="1:104" s="2" customFormat="1" ht="15.75" customHeight="1" x14ac:dyDescent="0.25">
      <c r="A8" s="200" t="s">
        <v>122</v>
      </c>
      <c r="B8" s="190" t="s">
        <v>5</v>
      </c>
      <c r="C8" s="130" t="s">
        <v>29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/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/>
      <c r="V8" s="134">
        <f>V7</f>
        <v>30</v>
      </c>
      <c r="W8" s="64"/>
      <c r="X8" s="134">
        <f>X7</f>
        <v>30</v>
      </c>
      <c r="Y8" s="64"/>
      <c r="Z8" s="134">
        <f>Z7</f>
        <v>28.1</v>
      </c>
      <c r="AA8" s="64">
        <v>70</v>
      </c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64">
        <v>6</v>
      </c>
      <c r="BT8" s="134">
        <f>BT7</f>
        <v>520</v>
      </c>
      <c r="BU8" s="64">
        <v>0.2</v>
      </c>
      <c r="BV8" s="134">
        <f>BV7</f>
        <v>750</v>
      </c>
      <c r="BW8" s="64">
        <v>0.3</v>
      </c>
      <c r="BX8" s="134">
        <f>BX7</f>
        <v>100</v>
      </c>
      <c r="BY8" s="64">
        <v>0.3</v>
      </c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7.1059999999999999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57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/>
      <c r="AD9" s="134">
        <f t="shared" ref="AD9:AD31" si="13">AD8</f>
        <v>173</v>
      </c>
      <c r="AE9" s="64">
        <v>125</v>
      </c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64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>
        <v>10</v>
      </c>
      <c r="BJ9" s="135">
        <f t="shared" ref="BJ9:BJ31" si="29">BJ8</f>
        <v>20.8</v>
      </c>
      <c r="BK9" s="64">
        <v>10</v>
      </c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/>
      <c r="BT9" s="134">
        <f t="shared" ref="BT9:BT31" si="34">BT8</f>
        <v>520</v>
      </c>
      <c r="BU9" s="64"/>
      <c r="BV9" s="134">
        <f t="shared" ref="BV9:BV31" si="35">BV8</f>
        <v>750</v>
      </c>
      <c r="BW9" s="64"/>
      <c r="BX9" s="134">
        <f t="shared" ref="BX9:BX31" si="36">BX8</f>
        <v>100</v>
      </c>
      <c r="BY9" s="64"/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22.46575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520</v>
      </c>
      <c r="BU10" s="64"/>
      <c r="BV10" s="134">
        <f t="shared" si="35"/>
        <v>750</v>
      </c>
      <c r="BW10" s="64"/>
      <c r="BX10" s="134">
        <f t="shared" si="36"/>
        <v>100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520</v>
      </c>
      <c r="BU11" s="64"/>
      <c r="BV11" s="134">
        <f t="shared" si="35"/>
        <v>750</v>
      </c>
      <c r="BW11" s="64"/>
      <c r="BX11" s="134">
        <f t="shared" si="36"/>
        <v>100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520</v>
      </c>
      <c r="BU12" s="64"/>
      <c r="BV12" s="134">
        <f t="shared" si="35"/>
        <v>750</v>
      </c>
      <c r="BW12" s="64"/>
      <c r="BX12" s="134">
        <f t="shared" si="36"/>
        <v>100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520</v>
      </c>
      <c r="BU13" s="64"/>
      <c r="BV13" s="134">
        <f t="shared" si="35"/>
        <v>750</v>
      </c>
      <c r="BW13" s="64"/>
      <c r="BX13" s="134">
        <f t="shared" si="36"/>
        <v>100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520</v>
      </c>
      <c r="BU14" s="64"/>
      <c r="BV14" s="134">
        <f t="shared" si="35"/>
        <v>750</v>
      </c>
      <c r="BW14" s="64"/>
      <c r="BX14" s="134">
        <f t="shared" si="36"/>
        <v>100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520</v>
      </c>
      <c r="BU15" s="64"/>
      <c r="BV15" s="134">
        <f t="shared" si="35"/>
        <v>750</v>
      </c>
      <c r="BW15" s="64"/>
      <c r="BX15" s="134">
        <f t="shared" si="36"/>
        <v>100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10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520</v>
      </c>
      <c r="BU16" s="64"/>
      <c r="BV16" s="134">
        <f t="shared" si="35"/>
        <v>750</v>
      </c>
      <c r="BW16" s="64"/>
      <c r="BX16" s="134">
        <f t="shared" si="36"/>
        <v>100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2.468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108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>
        <v>25</v>
      </c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/>
      <c r="AB17" s="134">
        <f t="shared" si="12"/>
        <v>173</v>
      </c>
      <c r="AC17" s="64"/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15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520</v>
      </c>
      <c r="BU17" s="64"/>
      <c r="BV17" s="134">
        <f t="shared" si="35"/>
        <v>750</v>
      </c>
      <c r="BW17" s="64"/>
      <c r="BX17" s="134">
        <f t="shared" si="36"/>
        <v>100</v>
      </c>
      <c r="BY17" s="64"/>
      <c r="BZ17" s="134">
        <f t="shared" si="37"/>
        <v>20</v>
      </c>
      <c r="CA17" s="64">
        <v>1</v>
      </c>
      <c r="CB17" s="64">
        <v>15</v>
      </c>
      <c r="CC17" s="64"/>
      <c r="CD17" s="136">
        <f t="shared" si="38"/>
        <v>3.1440000000000001</v>
      </c>
      <c r="CE17" s="12"/>
      <c r="CF17" s="137"/>
    </row>
    <row r="18" spans="1:84" s="2" customFormat="1" ht="12" customHeight="1" x14ac:dyDescent="0.2">
      <c r="A18" s="201"/>
      <c r="B18" s="190"/>
      <c r="C18" s="130" t="s">
        <v>104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>
        <v>75</v>
      </c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520</v>
      </c>
      <c r="BU18" s="64"/>
      <c r="BV18" s="134">
        <f t="shared" si="35"/>
        <v>750</v>
      </c>
      <c r="BW18" s="64"/>
      <c r="BX18" s="134">
        <f t="shared" si="36"/>
        <v>100</v>
      </c>
      <c r="BY18" s="64"/>
      <c r="BZ18" s="134">
        <f t="shared" si="37"/>
        <v>20</v>
      </c>
      <c r="CA18" s="64"/>
      <c r="CB18" s="64"/>
      <c r="CC18" s="64"/>
      <c r="CD18" s="136">
        <f t="shared" si="38"/>
        <v>2.35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105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125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>
        <v>15</v>
      </c>
      <c r="BJ19" s="135">
        <f t="shared" si="29"/>
        <v>20.8</v>
      </c>
      <c r="BK19" s="64">
        <v>10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/>
      <c r="BT19" s="134">
        <f t="shared" si="34"/>
        <v>520</v>
      </c>
      <c r="BU19" s="64"/>
      <c r="BV19" s="134">
        <f t="shared" si="35"/>
        <v>750</v>
      </c>
      <c r="BW19" s="64"/>
      <c r="BX19" s="134">
        <f t="shared" si="36"/>
        <v>100</v>
      </c>
      <c r="BY19" s="64"/>
      <c r="BZ19" s="134">
        <f t="shared" si="37"/>
        <v>20</v>
      </c>
      <c r="CA19" s="64"/>
      <c r="CB19" s="64"/>
      <c r="CC19" s="64"/>
      <c r="CD19" s="136">
        <f t="shared" si="38"/>
        <v>23.107250000000001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150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520</v>
      </c>
      <c r="BU20" s="64"/>
      <c r="BV20" s="134">
        <f t="shared" si="35"/>
        <v>750</v>
      </c>
      <c r="BW20" s="64"/>
      <c r="BX20" s="134">
        <f t="shared" si="36"/>
        <v>100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10.75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520</v>
      </c>
      <c r="BU21" s="64"/>
      <c r="BV21" s="134">
        <f t="shared" si="35"/>
        <v>750</v>
      </c>
      <c r="BW21" s="64"/>
      <c r="BX21" s="134">
        <f t="shared" si="36"/>
        <v>100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3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520</v>
      </c>
      <c r="BU22" s="64"/>
      <c r="BV22" s="134">
        <f t="shared" si="35"/>
        <v>750</v>
      </c>
      <c r="BW22" s="64"/>
      <c r="BX22" s="134">
        <f t="shared" si="36"/>
        <v>100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9.42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64</v>
      </c>
      <c r="D23" s="118">
        <f t="shared" si="0"/>
        <v>40</v>
      </c>
      <c r="E23" s="64"/>
      <c r="F23" s="131">
        <f t="shared" si="1"/>
        <v>45</v>
      </c>
      <c r="G23" s="64"/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2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520</v>
      </c>
      <c r="BU23" s="64"/>
      <c r="BV23" s="134">
        <f t="shared" si="35"/>
        <v>750</v>
      </c>
      <c r="BW23" s="64"/>
      <c r="BX23" s="134">
        <f t="shared" si="36"/>
        <v>100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20.971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40</v>
      </c>
      <c r="BP24" s="134">
        <f t="shared" si="32"/>
        <v>0</v>
      </c>
      <c r="BQ24" s="64">
        <v>40</v>
      </c>
      <c r="BR24" s="134">
        <f t="shared" si="33"/>
        <v>160</v>
      </c>
      <c r="BS24" s="64"/>
      <c r="BT24" s="134">
        <f t="shared" si="34"/>
        <v>520</v>
      </c>
      <c r="BU24" s="64"/>
      <c r="BV24" s="134">
        <f t="shared" si="35"/>
        <v>750</v>
      </c>
      <c r="BW24" s="64"/>
      <c r="BX24" s="134">
        <f t="shared" si="36"/>
        <v>100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3.06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520</v>
      </c>
      <c r="BU25" s="64"/>
      <c r="BV25" s="134">
        <f t="shared" si="35"/>
        <v>750</v>
      </c>
      <c r="BW25" s="64"/>
      <c r="BX25" s="134">
        <f t="shared" si="36"/>
        <v>100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520</v>
      </c>
      <c r="BU26" s="64"/>
      <c r="BV26" s="134">
        <f t="shared" si="35"/>
        <v>750</v>
      </c>
      <c r="BW26" s="64"/>
      <c r="BX26" s="134">
        <f t="shared" si="36"/>
        <v>100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520</v>
      </c>
      <c r="BU27" s="64"/>
      <c r="BV27" s="134">
        <f t="shared" si="35"/>
        <v>750</v>
      </c>
      <c r="BW27" s="64"/>
      <c r="BX27" s="134">
        <f t="shared" si="36"/>
        <v>100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520</v>
      </c>
      <c r="BU28" s="64"/>
      <c r="BV28" s="134">
        <f t="shared" si="35"/>
        <v>750</v>
      </c>
      <c r="BW28" s="64"/>
      <c r="BX28" s="134">
        <f t="shared" si="36"/>
        <v>100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520</v>
      </c>
      <c r="BU29" s="64"/>
      <c r="BV29" s="134">
        <f t="shared" si="35"/>
        <v>750</v>
      </c>
      <c r="BW29" s="64"/>
      <c r="BX29" s="134">
        <f t="shared" si="36"/>
        <v>100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520</v>
      </c>
      <c r="BU30" s="64"/>
      <c r="BV30" s="134">
        <f t="shared" si="35"/>
        <v>750</v>
      </c>
      <c r="BW30" s="64"/>
      <c r="BX30" s="134">
        <f t="shared" si="36"/>
        <v>100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520</v>
      </c>
      <c r="BU31" s="64"/>
      <c r="BV31" s="134">
        <f t="shared" si="35"/>
        <v>750</v>
      </c>
      <c r="BW31" s="64"/>
      <c r="BX31" s="134">
        <f t="shared" si="36"/>
        <v>100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0</v>
      </c>
      <c r="N32" s="61"/>
      <c r="O32" s="36">
        <f t="shared" si="39"/>
        <v>0</v>
      </c>
      <c r="P32" s="61"/>
      <c r="Q32" s="36">
        <f t="shared" si="39"/>
        <v>25</v>
      </c>
      <c r="R32" s="62"/>
      <c r="S32" s="36">
        <f t="shared" si="39"/>
        <v>0</v>
      </c>
      <c r="T32" s="62"/>
      <c r="U32" s="36">
        <f t="shared" si="39"/>
        <v>75</v>
      </c>
      <c r="V32" s="62"/>
      <c r="W32" s="36">
        <f t="shared" si="39"/>
        <v>0</v>
      </c>
      <c r="X32" s="62"/>
      <c r="Y32" s="36">
        <f t="shared" si="39"/>
        <v>0</v>
      </c>
      <c r="Z32" s="62"/>
      <c r="AA32" s="36">
        <f t="shared" si="39"/>
        <v>70</v>
      </c>
      <c r="AB32" s="62"/>
      <c r="AC32" s="36">
        <f t="shared" si="39"/>
        <v>125</v>
      </c>
      <c r="AD32" s="62"/>
      <c r="AE32" s="36">
        <f t="shared" ref="AE32:BK32" si="40">SUM(AE9:AE31)</f>
        <v>125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21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50</v>
      </c>
      <c r="BJ32" s="62"/>
      <c r="BK32" s="36">
        <f t="shared" si="40"/>
        <v>55</v>
      </c>
      <c r="BL32" s="62"/>
      <c r="BM32" s="36">
        <f t="shared" si="39"/>
        <v>0</v>
      </c>
      <c r="BN32" s="62"/>
      <c r="BO32" s="36">
        <f t="shared" si="39"/>
        <v>40</v>
      </c>
      <c r="BP32" s="62"/>
      <c r="BQ32" s="36">
        <f t="shared" si="39"/>
        <v>40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0.3</v>
      </c>
      <c r="BX32" s="62"/>
      <c r="BY32" s="36">
        <f t="shared" si="39"/>
        <v>0.3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151.78975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1.3102499999999964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9.25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8.5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8:CC38"/>
    <mergeCell ref="B39:CC39"/>
    <mergeCell ref="B40:CC40"/>
    <mergeCell ref="B22:B31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A5:A6"/>
    <mergeCell ref="B5:B6"/>
    <mergeCell ref="C5:C6"/>
    <mergeCell ref="E5:CD5"/>
    <mergeCell ref="CE5:CE6"/>
    <mergeCell ref="CF5:CF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35"/>
  </sheetPr>
  <dimension ref="A1:CZ55"/>
  <sheetViews>
    <sheetView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97"/>
      <c r="CM7" s="97"/>
      <c r="CN7" s="97"/>
      <c r="CO7" s="97"/>
      <c r="CP7" s="97"/>
      <c r="CQ7" s="97"/>
      <c r="CR7" s="97"/>
      <c r="CS7" s="97"/>
      <c r="CT7" s="98"/>
      <c r="CU7" s="99"/>
      <c r="CV7" s="99"/>
      <c r="CW7" s="99"/>
      <c r="CX7" s="99"/>
      <c r="CY7" s="99"/>
      <c r="CZ7" s="100"/>
    </row>
    <row r="8" spans="1:104" s="2" customFormat="1" ht="15.75" customHeight="1" x14ac:dyDescent="0.25">
      <c r="A8" s="200" t="s">
        <v>118</v>
      </c>
      <c r="B8" s="190" t="s">
        <v>5</v>
      </c>
      <c r="C8" s="130" t="s">
        <v>29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/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/>
      <c r="V8" s="134">
        <f>V7</f>
        <v>30</v>
      </c>
      <c r="W8" s="64"/>
      <c r="X8" s="134">
        <f>X7</f>
        <v>30</v>
      </c>
      <c r="Y8" s="64"/>
      <c r="Z8" s="134">
        <f>Z7</f>
        <v>28.1</v>
      </c>
      <c r="AA8" s="64">
        <v>85</v>
      </c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45"/>
      <c r="BT8" s="134"/>
      <c r="BU8" s="45"/>
      <c r="BV8" s="134"/>
      <c r="BW8" s="45"/>
      <c r="BX8" s="134"/>
      <c r="BY8" s="45"/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6.2084999999999999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111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/>
      <c r="AD9" s="134">
        <f t="shared" ref="AD9:AD31" si="13">AD8</f>
        <v>173</v>
      </c>
      <c r="AE9" s="64">
        <v>125</v>
      </c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45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/>
      <c r="BJ9" s="135">
        <f t="shared" ref="BJ9:BJ31" si="29">BJ8</f>
        <v>20.8</v>
      </c>
      <c r="BK9" s="64"/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/>
      <c r="BT9" s="134">
        <f t="shared" ref="BT9:BT31" si="34">BT8</f>
        <v>0</v>
      </c>
      <c r="BU9" s="64"/>
      <c r="BV9" s="134">
        <f t="shared" ref="BV9:BV31" si="35">BV8</f>
        <v>0</v>
      </c>
      <c r="BW9" s="64">
        <v>0.1</v>
      </c>
      <c r="BX9" s="134">
        <f t="shared" ref="BX9:BX31" si="36">BX8</f>
        <v>0</v>
      </c>
      <c r="BY9" s="64"/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22.13475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0</v>
      </c>
      <c r="BU10" s="64"/>
      <c r="BV10" s="134">
        <f t="shared" si="35"/>
        <v>0</v>
      </c>
      <c r="BW10" s="64"/>
      <c r="BX10" s="134">
        <f t="shared" si="36"/>
        <v>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0</v>
      </c>
      <c r="BU11" s="64"/>
      <c r="BV11" s="134">
        <f t="shared" si="35"/>
        <v>0</v>
      </c>
      <c r="BW11" s="64"/>
      <c r="BX11" s="134">
        <f t="shared" si="36"/>
        <v>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0</v>
      </c>
      <c r="BU12" s="64"/>
      <c r="BV12" s="134">
        <f t="shared" si="35"/>
        <v>0</v>
      </c>
      <c r="BW12" s="64"/>
      <c r="BX12" s="134">
        <f t="shared" si="36"/>
        <v>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0</v>
      </c>
      <c r="BU13" s="64"/>
      <c r="BV13" s="134">
        <f t="shared" si="35"/>
        <v>0</v>
      </c>
      <c r="BW13" s="64"/>
      <c r="BX13" s="134">
        <f t="shared" si="36"/>
        <v>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0</v>
      </c>
      <c r="BU14" s="64"/>
      <c r="BV14" s="134">
        <f t="shared" si="35"/>
        <v>0</v>
      </c>
      <c r="BW14" s="64"/>
      <c r="BX14" s="134">
        <f t="shared" si="36"/>
        <v>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0</v>
      </c>
      <c r="BU15" s="64"/>
      <c r="BV15" s="134">
        <f t="shared" si="35"/>
        <v>0</v>
      </c>
      <c r="BW15" s="64"/>
      <c r="BX15" s="134">
        <f t="shared" si="36"/>
        <v>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10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0</v>
      </c>
      <c r="BU16" s="64"/>
      <c r="BV16" s="134">
        <f t="shared" si="35"/>
        <v>0</v>
      </c>
      <c r="BW16" s="64"/>
      <c r="BX16" s="134">
        <f t="shared" si="36"/>
        <v>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2.468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110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/>
      <c r="AB17" s="134">
        <f t="shared" si="12"/>
        <v>173</v>
      </c>
      <c r="AC17" s="64"/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10</v>
      </c>
      <c r="BL17" s="135">
        <f t="shared" si="30"/>
        <v>14.6</v>
      </c>
      <c r="BM17" s="64">
        <v>25</v>
      </c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>
        <v>6</v>
      </c>
      <c r="BT17" s="134">
        <f t="shared" si="34"/>
        <v>0</v>
      </c>
      <c r="BU17" s="64">
        <v>0.2</v>
      </c>
      <c r="BV17" s="134">
        <f t="shared" si="35"/>
        <v>0</v>
      </c>
      <c r="BW17" s="64">
        <v>0.1</v>
      </c>
      <c r="BX17" s="134">
        <f t="shared" si="36"/>
        <v>0</v>
      </c>
      <c r="BY17" s="64">
        <v>0.2</v>
      </c>
      <c r="BZ17" s="134">
        <f t="shared" si="37"/>
        <v>20</v>
      </c>
      <c r="CA17" s="64">
        <v>1</v>
      </c>
      <c r="CB17" s="64"/>
      <c r="CC17" s="64"/>
      <c r="CD17" s="136">
        <f t="shared" si="38"/>
        <v>3.6150000000000002</v>
      </c>
      <c r="CE17" s="12"/>
      <c r="CF17" s="137"/>
    </row>
    <row r="18" spans="1:84" s="2" customFormat="1" ht="12" customHeight="1" x14ac:dyDescent="0.2">
      <c r="A18" s="201"/>
      <c r="B18" s="190"/>
      <c r="C18" s="130" t="s">
        <v>103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>
        <v>85</v>
      </c>
      <c r="R18" s="134">
        <f t="shared" si="7"/>
        <v>30</v>
      </c>
      <c r="S18" s="64"/>
      <c r="T18" s="134">
        <f t="shared" si="8"/>
        <v>30</v>
      </c>
      <c r="U18" s="64"/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0</v>
      </c>
      <c r="BU18" s="64"/>
      <c r="BV18" s="134">
        <f t="shared" si="35"/>
        <v>0</v>
      </c>
      <c r="BW18" s="64"/>
      <c r="BX18" s="134">
        <f t="shared" si="36"/>
        <v>0</v>
      </c>
      <c r="BY18" s="64"/>
      <c r="BZ18" s="134">
        <f t="shared" si="37"/>
        <v>20</v>
      </c>
      <c r="CA18" s="64"/>
      <c r="CB18" s="64">
        <v>15</v>
      </c>
      <c r="CC18" s="64"/>
      <c r="CD18" s="136">
        <f t="shared" si="38"/>
        <v>2.65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105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125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>
        <v>15</v>
      </c>
      <c r="BJ19" s="135">
        <f t="shared" si="29"/>
        <v>20.8</v>
      </c>
      <c r="BK19" s="64">
        <v>10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/>
      <c r="BT19" s="134">
        <f t="shared" si="34"/>
        <v>0</v>
      </c>
      <c r="BU19" s="64"/>
      <c r="BV19" s="134">
        <f t="shared" si="35"/>
        <v>0</v>
      </c>
      <c r="BW19" s="64">
        <v>0.1</v>
      </c>
      <c r="BX19" s="134">
        <f t="shared" si="36"/>
        <v>0</v>
      </c>
      <c r="BY19" s="64">
        <v>0.1</v>
      </c>
      <c r="BZ19" s="134">
        <f t="shared" si="37"/>
        <v>20</v>
      </c>
      <c r="CA19" s="64"/>
      <c r="CB19" s="64"/>
      <c r="CC19" s="64"/>
      <c r="CD19" s="136">
        <f t="shared" si="38"/>
        <v>23.107250000000001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120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0</v>
      </c>
      <c r="BU20" s="64"/>
      <c r="BV20" s="134">
        <f t="shared" si="35"/>
        <v>0</v>
      </c>
      <c r="BW20" s="64"/>
      <c r="BX20" s="134">
        <f t="shared" si="36"/>
        <v>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9.4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0</v>
      </c>
      <c r="BU21" s="64"/>
      <c r="BV21" s="134">
        <f t="shared" si="35"/>
        <v>0</v>
      </c>
      <c r="BW21" s="64"/>
      <c r="BX21" s="134">
        <f t="shared" si="36"/>
        <v>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4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0</v>
      </c>
      <c r="BU22" s="64"/>
      <c r="BV22" s="134">
        <f t="shared" si="35"/>
        <v>0</v>
      </c>
      <c r="BW22" s="64"/>
      <c r="BX22" s="134">
        <f t="shared" si="36"/>
        <v>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9.4450000000000003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64</v>
      </c>
      <c r="D23" s="118">
        <f t="shared" si="0"/>
        <v>40</v>
      </c>
      <c r="E23" s="64"/>
      <c r="F23" s="131">
        <f t="shared" si="1"/>
        <v>45</v>
      </c>
      <c r="G23" s="64">
        <v>30</v>
      </c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5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0</v>
      </c>
      <c r="BU23" s="64"/>
      <c r="BV23" s="134">
        <f t="shared" si="35"/>
        <v>0</v>
      </c>
      <c r="BW23" s="64"/>
      <c r="BX23" s="134">
        <f t="shared" si="36"/>
        <v>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22.396000000000001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40</v>
      </c>
      <c r="BP24" s="134">
        <f t="shared" si="32"/>
        <v>0</v>
      </c>
      <c r="BQ24" s="64">
        <v>40</v>
      </c>
      <c r="BR24" s="134">
        <f t="shared" si="33"/>
        <v>160</v>
      </c>
      <c r="BS24" s="64"/>
      <c r="BT24" s="134">
        <f t="shared" si="34"/>
        <v>0</v>
      </c>
      <c r="BU24" s="64"/>
      <c r="BV24" s="134">
        <f t="shared" si="35"/>
        <v>0</v>
      </c>
      <c r="BW24" s="64"/>
      <c r="BX24" s="134">
        <f t="shared" si="36"/>
        <v>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3.06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0</v>
      </c>
      <c r="BU25" s="64"/>
      <c r="BV25" s="134">
        <f t="shared" si="35"/>
        <v>0</v>
      </c>
      <c r="BW25" s="64"/>
      <c r="BX25" s="134">
        <f t="shared" si="36"/>
        <v>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0</v>
      </c>
      <c r="BU26" s="64"/>
      <c r="BV26" s="134">
        <f t="shared" si="35"/>
        <v>0</v>
      </c>
      <c r="BW26" s="64"/>
      <c r="BX26" s="134">
        <f t="shared" si="36"/>
        <v>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0</v>
      </c>
      <c r="BU27" s="64"/>
      <c r="BV27" s="134">
        <f t="shared" si="35"/>
        <v>0</v>
      </c>
      <c r="BW27" s="64"/>
      <c r="BX27" s="134">
        <f t="shared" si="36"/>
        <v>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0</v>
      </c>
      <c r="BU28" s="64"/>
      <c r="BV28" s="134">
        <f t="shared" si="35"/>
        <v>0</v>
      </c>
      <c r="BW28" s="64"/>
      <c r="BX28" s="134">
        <f t="shared" si="36"/>
        <v>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0</v>
      </c>
      <c r="BU29" s="64"/>
      <c r="BV29" s="134">
        <f t="shared" si="35"/>
        <v>0</v>
      </c>
      <c r="BW29" s="64"/>
      <c r="BX29" s="134">
        <f t="shared" si="36"/>
        <v>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0</v>
      </c>
      <c r="BU30" s="64"/>
      <c r="BV30" s="134">
        <f t="shared" si="35"/>
        <v>0</v>
      </c>
      <c r="BW30" s="64"/>
      <c r="BX30" s="134">
        <f t="shared" si="36"/>
        <v>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0</v>
      </c>
      <c r="BU31" s="64"/>
      <c r="BV31" s="134">
        <f t="shared" si="35"/>
        <v>0</v>
      </c>
      <c r="BW31" s="64"/>
      <c r="BX31" s="134">
        <f t="shared" si="36"/>
        <v>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0</v>
      </c>
      <c r="N32" s="61"/>
      <c r="O32" s="36">
        <f t="shared" si="39"/>
        <v>0</v>
      </c>
      <c r="P32" s="61"/>
      <c r="Q32" s="36">
        <f t="shared" si="39"/>
        <v>85</v>
      </c>
      <c r="R32" s="62"/>
      <c r="S32" s="36">
        <f t="shared" si="39"/>
        <v>0</v>
      </c>
      <c r="T32" s="62"/>
      <c r="U32" s="36">
        <f t="shared" si="39"/>
        <v>0</v>
      </c>
      <c r="V32" s="62"/>
      <c r="W32" s="36">
        <f t="shared" si="39"/>
        <v>0</v>
      </c>
      <c r="X32" s="62"/>
      <c r="Y32" s="36">
        <f t="shared" si="39"/>
        <v>0</v>
      </c>
      <c r="Z32" s="62"/>
      <c r="AA32" s="36">
        <f t="shared" si="39"/>
        <v>85</v>
      </c>
      <c r="AB32" s="62"/>
      <c r="AC32" s="36">
        <f t="shared" si="39"/>
        <v>125</v>
      </c>
      <c r="AD32" s="62"/>
      <c r="AE32" s="36">
        <f t="shared" ref="AE32:BK32" si="40">SUM(AE9:AE31)</f>
        <v>125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25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40</v>
      </c>
      <c r="BJ32" s="62"/>
      <c r="BK32" s="36">
        <f t="shared" si="40"/>
        <v>40</v>
      </c>
      <c r="BL32" s="62"/>
      <c r="BM32" s="36">
        <f t="shared" si="39"/>
        <v>25</v>
      </c>
      <c r="BN32" s="62"/>
      <c r="BO32" s="36">
        <f t="shared" si="39"/>
        <v>40</v>
      </c>
      <c r="BP32" s="62"/>
      <c r="BQ32" s="36">
        <f t="shared" si="39"/>
        <v>40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0.30000000000000004</v>
      </c>
      <c r="BX32" s="62"/>
      <c r="BY32" s="36">
        <f t="shared" si="39"/>
        <v>0.30000000000000004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151.43224999999998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1.6677500000000123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7.75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7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8:CC38"/>
    <mergeCell ref="B39:CC39"/>
    <mergeCell ref="B40:CC40"/>
    <mergeCell ref="B22:B31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A5:A6"/>
    <mergeCell ref="B5:B6"/>
    <mergeCell ref="C5:C6"/>
    <mergeCell ref="E5:CD5"/>
    <mergeCell ref="CE5:CE6"/>
    <mergeCell ref="CF5:CF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5"/>
  </sheetPr>
  <dimension ref="A1:CZ55"/>
  <sheetViews>
    <sheetView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97"/>
      <c r="CM7" s="97"/>
      <c r="CN7" s="97"/>
      <c r="CO7" s="97"/>
      <c r="CP7" s="97"/>
      <c r="CQ7" s="97"/>
      <c r="CR7" s="97"/>
      <c r="CS7" s="97"/>
      <c r="CT7" s="98"/>
      <c r="CU7" s="99"/>
      <c r="CV7" s="99"/>
      <c r="CW7" s="99"/>
      <c r="CX7" s="99"/>
      <c r="CY7" s="99"/>
      <c r="CZ7" s="100"/>
    </row>
    <row r="8" spans="1:104" s="2" customFormat="1" ht="15.75" customHeight="1" x14ac:dyDescent="0.25">
      <c r="A8" s="200" t="s">
        <v>117</v>
      </c>
      <c r="B8" s="190" t="s">
        <v>5</v>
      </c>
      <c r="C8" s="130" t="s">
        <v>62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>
        <v>75</v>
      </c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/>
      <c r="V8" s="134">
        <f>V7</f>
        <v>30</v>
      </c>
      <c r="W8" s="64"/>
      <c r="X8" s="134">
        <f>X7</f>
        <v>30</v>
      </c>
      <c r="Y8" s="64"/>
      <c r="Z8" s="134">
        <f>Z7</f>
        <v>28.1</v>
      </c>
      <c r="AA8" s="64"/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64"/>
      <c r="BT8" s="134"/>
      <c r="BU8" s="64"/>
      <c r="BV8" s="134"/>
      <c r="BW8" s="64"/>
      <c r="BX8" s="134"/>
      <c r="BY8" s="64"/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6.07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113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>
        <v>100</v>
      </c>
      <c r="AD9" s="134">
        <f t="shared" ref="AD9:AD31" si="13">AD8</f>
        <v>173</v>
      </c>
      <c r="AE9" s="64"/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64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>
        <v>5</v>
      </c>
      <c r="BJ9" s="135">
        <f t="shared" ref="BJ9:BJ31" si="29">BJ8</f>
        <v>20.8</v>
      </c>
      <c r="BK9" s="64">
        <v>5</v>
      </c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>
        <v>3</v>
      </c>
      <c r="BT9" s="134">
        <f t="shared" ref="BT9:BT31" si="34">BT8</f>
        <v>0</v>
      </c>
      <c r="BU9" s="64">
        <v>0.1</v>
      </c>
      <c r="BV9" s="134">
        <f t="shared" ref="BV9:BV31" si="35">BV8</f>
        <v>0</v>
      </c>
      <c r="BW9" s="64">
        <v>0.2</v>
      </c>
      <c r="BX9" s="134">
        <f t="shared" ref="BX9:BX31" si="36">BX8</f>
        <v>0</v>
      </c>
      <c r="BY9" s="64">
        <v>0.2</v>
      </c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18.455249999999999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0</v>
      </c>
      <c r="BU10" s="64"/>
      <c r="BV10" s="134">
        <f t="shared" si="35"/>
        <v>0</v>
      </c>
      <c r="BW10" s="64"/>
      <c r="BX10" s="134">
        <f t="shared" si="36"/>
        <v>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0</v>
      </c>
      <c r="BU11" s="64"/>
      <c r="BV11" s="134">
        <f t="shared" si="35"/>
        <v>0</v>
      </c>
      <c r="BW11" s="64"/>
      <c r="BX11" s="134">
        <f t="shared" si="36"/>
        <v>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0</v>
      </c>
      <c r="BU12" s="64"/>
      <c r="BV12" s="134">
        <f t="shared" si="35"/>
        <v>0</v>
      </c>
      <c r="BW12" s="64"/>
      <c r="BX12" s="134">
        <f t="shared" si="36"/>
        <v>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0</v>
      </c>
      <c r="BU13" s="64"/>
      <c r="BV13" s="134">
        <f t="shared" si="35"/>
        <v>0</v>
      </c>
      <c r="BW13" s="64"/>
      <c r="BX13" s="134">
        <f t="shared" si="36"/>
        <v>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0</v>
      </c>
      <c r="BU14" s="64"/>
      <c r="BV14" s="134">
        <f t="shared" si="35"/>
        <v>0</v>
      </c>
      <c r="BW14" s="64"/>
      <c r="BX14" s="134">
        <f t="shared" si="36"/>
        <v>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0</v>
      </c>
      <c r="BU15" s="64"/>
      <c r="BV15" s="134">
        <f t="shared" si="35"/>
        <v>0</v>
      </c>
      <c r="BW15" s="64"/>
      <c r="BX15" s="134">
        <f t="shared" si="36"/>
        <v>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10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0</v>
      </c>
      <c r="BU16" s="64"/>
      <c r="BV16" s="134">
        <f t="shared" si="35"/>
        <v>0</v>
      </c>
      <c r="BW16" s="64"/>
      <c r="BX16" s="134">
        <f t="shared" si="36"/>
        <v>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2.468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112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>
        <v>25</v>
      </c>
      <c r="AB17" s="134">
        <f t="shared" si="12"/>
        <v>173</v>
      </c>
      <c r="AC17" s="64">
        <v>50</v>
      </c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10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0</v>
      </c>
      <c r="BU17" s="64"/>
      <c r="BV17" s="134">
        <f t="shared" si="35"/>
        <v>0</v>
      </c>
      <c r="BW17" s="64"/>
      <c r="BX17" s="134">
        <f t="shared" si="36"/>
        <v>0</v>
      </c>
      <c r="BY17" s="64"/>
      <c r="BZ17" s="134">
        <f t="shared" si="37"/>
        <v>20</v>
      </c>
      <c r="CA17" s="64">
        <v>1</v>
      </c>
      <c r="CB17" s="64"/>
      <c r="CC17" s="64"/>
      <c r="CD17" s="136">
        <f t="shared" si="38"/>
        <v>11.6425</v>
      </c>
      <c r="CE17" s="12"/>
      <c r="CF17" s="137"/>
    </row>
    <row r="18" spans="1:84" s="2" customFormat="1" ht="12" customHeight="1" x14ac:dyDescent="0.2">
      <c r="A18" s="201"/>
      <c r="B18" s="190"/>
      <c r="C18" s="130" t="s">
        <v>58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/>
      <c r="V18" s="134">
        <f t="shared" si="9"/>
        <v>30</v>
      </c>
      <c r="W18" s="64">
        <v>75</v>
      </c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0</v>
      </c>
      <c r="BU18" s="64"/>
      <c r="BV18" s="134">
        <f t="shared" si="35"/>
        <v>0</v>
      </c>
      <c r="BW18" s="64"/>
      <c r="BX18" s="134">
        <f t="shared" si="36"/>
        <v>0</v>
      </c>
      <c r="BY18" s="64"/>
      <c r="BZ18" s="134">
        <f t="shared" si="37"/>
        <v>20</v>
      </c>
      <c r="CA18" s="64"/>
      <c r="CB18" s="64">
        <v>15</v>
      </c>
      <c r="CC18" s="64"/>
      <c r="CD18" s="136">
        <f t="shared" si="38"/>
        <v>2.35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105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100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>
        <v>15</v>
      </c>
      <c r="BJ19" s="135">
        <f t="shared" si="29"/>
        <v>20.8</v>
      </c>
      <c r="BK19" s="64">
        <v>10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>
        <v>3</v>
      </c>
      <c r="BT19" s="134">
        <f t="shared" si="34"/>
        <v>0</v>
      </c>
      <c r="BU19" s="64">
        <v>0.1</v>
      </c>
      <c r="BV19" s="134">
        <f t="shared" si="35"/>
        <v>0</v>
      </c>
      <c r="BW19" s="64">
        <v>0.1</v>
      </c>
      <c r="BX19" s="134">
        <f t="shared" si="36"/>
        <v>0</v>
      </c>
      <c r="BY19" s="64">
        <v>0.1</v>
      </c>
      <c r="BZ19" s="134">
        <f t="shared" si="37"/>
        <v>20</v>
      </c>
      <c r="CA19" s="64"/>
      <c r="CB19" s="64"/>
      <c r="CC19" s="64"/>
      <c r="CD19" s="136">
        <f t="shared" si="38"/>
        <v>19.262250000000002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150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0</v>
      </c>
      <c r="BU20" s="64"/>
      <c r="BV20" s="134">
        <f t="shared" si="35"/>
        <v>0</v>
      </c>
      <c r="BW20" s="64"/>
      <c r="BX20" s="134">
        <f t="shared" si="36"/>
        <v>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10.75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0</v>
      </c>
      <c r="BU21" s="64"/>
      <c r="BV21" s="134">
        <f t="shared" si="35"/>
        <v>0</v>
      </c>
      <c r="BW21" s="64"/>
      <c r="BX21" s="134">
        <f t="shared" si="36"/>
        <v>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4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0</v>
      </c>
      <c r="BU22" s="64"/>
      <c r="BV22" s="134">
        <f t="shared" si="35"/>
        <v>0</v>
      </c>
      <c r="BW22" s="64"/>
      <c r="BX22" s="134">
        <f t="shared" si="36"/>
        <v>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9.4450000000000003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114</v>
      </c>
      <c r="D23" s="118">
        <f t="shared" si="0"/>
        <v>40</v>
      </c>
      <c r="E23" s="64"/>
      <c r="F23" s="131">
        <f t="shared" si="1"/>
        <v>45</v>
      </c>
      <c r="G23" s="64"/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5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5</v>
      </c>
      <c r="BJ23" s="135">
        <f t="shared" si="29"/>
        <v>20.8</v>
      </c>
      <c r="BK23" s="64">
        <v>5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0</v>
      </c>
      <c r="BU23" s="64"/>
      <c r="BV23" s="134">
        <f t="shared" si="35"/>
        <v>0</v>
      </c>
      <c r="BW23" s="64"/>
      <c r="BX23" s="134">
        <f t="shared" si="36"/>
        <v>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20.880500000000001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40</v>
      </c>
      <c r="BP24" s="134">
        <f t="shared" si="32"/>
        <v>0</v>
      </c>
      <c r="BQ24" s="64">
        <v>40</v>
      </c>
      <c r="BR24" s="134">
        <f t="shared" si="33"/>
        <v>160</v>
      </c>
      <c r="BS24" s="64"/>
      <c r="BT24" s="134">
        <f t="shared" si="34"/>
        <v>0</v>
      </c>
      <c r="BU24" s="64"/>
      <c r="BV24" s="134">
        <f t="shared" si="35"/>
        <v>0</v>
      </c>
      <c r="BW24" s="64"/>
      <c r="BX24" s="134">
        <f t="shared" si="36"/>
        <v>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3.06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0</v>
      </c>
      <c r="BU25" s="64"/>
      <c r="BV25" s="134">
        <f t="shared" si="35"/>
        <v>0</v>
      </c>
      <c r="BW25" s="64"/>
      <c r="BX25" s="134">
        <f t="shared" si="36"/>
        <v>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0</v>
      </c>
      <c r="BU26" s="64"/>
      <c r="BV26" s="134">
        <f t="shared" si="35"/>
        <v>0</v>
      </c>
      <c r="BW26" s="64"/>
      <c r="BX26" s="134">
        <f t="shared" si="36"/>
        <v>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0</v>
      </c>
      <c r="BU27" s="64"/>
      <c r="BV27" s="134">
        <f t="shared" si="35"/>
        <v>0</v>
      </c>
      <c r="BW27" s="64"/>
      <c r="BX27" s="134">
        <f t="shared" si="36"/>
        <v>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0</v>
      </c>
      <c r="BU28" s="64"/>
      <c r="BV28" s="134">
        <f t="shared" si="35"/>
        <v>0</v>
      </c>
      <c r="BW28" s="64"/>
      <c r="BX28" s="134">
        <f t="shared" si="36"/>
        <v>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0</v>
      </c>
      <c r="BU29" s="64"/>
      <c r="BV29" s="134">
        <f t="shared" si="35"/>
        <v>0</v>
      </c>
      <c r="BW29" s="64"/>
      <c r="BX29" s="134">
        <f t="shared" si="36"/>
        <v>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0</v>
      </c>
      <c r="BU30" s="64"/>
      <c r="BV30" s="134">
        <f t="shared" si="35"/>
        <v>0</v>
      </c>
      <c r="BW30" s="64"/>
      <c r="BX30" s="134">
        <f t="shared" si="36"/>
        <v>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0</v>
      </c>
      <c r="BU31" s="64"/>
      <c r="BV31" s="134">
        <f t="shared" si="35"/>
        <v>0</v>
      </c>
      <c r="BW31" s="64"/>
      <c r="BX31" s="134">
        <f t="shared" si="36"/>
        <v>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75</v>
      </c>
      <c r="N32" s="61"/>
      <c r="O32" s="36">
        <f t="shared" si="39"/>
        <v>0</v>
      </c>
      <c r="P32" s="61"/>
      <c r="Q32" s="36">
        <f t="shared" si="39"/>
        <v>0</v>
      </c>
      <c r="R32" s="62"/>
      <c r="S32" s="36">
        <f t="shared" si="39"/>
        <v>0</v>
      </c>
      <c r="T32" s="62"/>
      <c r="U32" s="36">
        <f t="shared" si="39"/>
        <v>0</v>
      </c>
      <c r="V32" s="62"/>
      <c r="W32" s="36">
        <f t="shared" si="39"/>
        <v>75</v>
      </c>
      <c r="X32" s="62"/>
      <c r="Y32" s="36">
        <f t="shared" si="39"/>
        <v>0</v>
      </c>
      <c r="Z32" s="62"/>
      <c r="AA32" s="36">
        <f t="shared" si="39"/>
        <v>25</v>
      </c>
      <c r="AB32" s="62"/>
      <c r="AC32" s="36">
        <f t="shared" si="39"/>
        <v>250</v>
      </c>
      <c r="AD32" s="62"/>
      <c r="AE32" s="36">
        <f t="shared" ref="AE32:BK32" si="40">SUM(AE9:AE31)</f>
        <v>0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25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40</v>
      </c>
      <c r="BJ32" s="62"/>
      <c r="BK32" s="36">
        <f t="shared" si="40"/>
        <v>40</v>
      </c>
      <c r="BL32" s="62"/>
      <c r="BM32" s="36">
        <f t="shared" si="39"/>
        <v>0</v>
      </c>
      <c r="BN32" s="62"/>
      <c r="BO32" s="36">
        <f t="shared" si="39"/>
        <v>40</v>
      </c>
      <c r="BP32" s="62"/>
      <c r="BQ32" s="36">
        <f t="shared" si="39"/>
        <v>40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0.30000000000000004</v>
      </c>
      <c r="BX32" s="62"/>
      <c r="BY32" s="36">
        <f t="shared" si="39"/>
        <v>0.30000000000000004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151.33124999999998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1.7687500000000114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7.75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7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8:CC38"/>
    <mergeCell ref="B39:CC39"/>
    <mergeCell ref="B40:CC40"/>
    <mergeCell ref="B22:B31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A5:A6"/>
    <mergeCell ref="B5:B6"/>
    <mergeCell ref="C5:C6"/>
    <mergeCell ref="E5:CD5"/>
    <mergeCell ref="CE5:CE6"/>
    <mergeCell ref="CF5:CF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5"/>
  </sheetPr>
  <dimension ref="A1:CZ55"/>
  <sheetViews>
    <sheetView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97"/>
      <c r="CM7" s="97"/>
      <c r="CN7" s="97"/>
      <c r="CO7" s="97"/>
      <c r="CP7" s="97"/>
      <c r="CQ7" s="97"/>
      <c r="CR7" s="97"/>
      <c r="CS7" s="97"/>
      <c r="CT7" s="98"/>
      <c r="CU7" s="99"/>
      <c r="CV7" s="99"/>
      <c r="CW7" s="99"/>
      <c r="CX7" s="99"/>
      <c r="CY7" s="99"/>
      <c r="CZ7" s="100"/>
    </row>
    <row r="8" spans="1:104" s="2" customFormat="1" ht="15.75" customHeight="1" x14ac:dyDescent="0.25">
      <c r="A8" s="200" t="s">
        <v>123</v>
      </c>
      <c r="B8" s="190" t="s">
        <v>5</v>
      </c>
      <c r="C8" s="130" t="s">
        <v>58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/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/>
      <c r="V8" s="134">
        <f>V7</f>
        <v>30</v>
      </c>
      <c r="W8" s="64">
        <v>85</v>
      </c>
      <c r="X8" s="134">
        <f>X7</f>
        <v>30</v>
      </c>
      <c r="Y8" s="64"/>
      <c r="Z8" s="134">
        <f>Z7</f>
        <v>28.1</v>
      </c>
      <c r="AA8" s="64"/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64"/>
      <c r="BT8" s="134"/>
      <c r="BU8" s="64"/>
      <c r="BV8" s="134"/>
      <c r="BW8" s="64"/>
      <c r="BX8" s="134"/>
      <c r="BY8" s="64"/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6.37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57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/>
      <c r="AD9" s="134">
        <f t="shared" ref="AD9:AD31" si="13">AD8</f>
        <v>173</v>
      </c>
      <c r="AE9" s="64">
        <v>100</v>
      </c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64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>
        <v>10</v>
      </c>
      <c r="BJ9" s="135">
        <f t="shared" ref="BJ9:BJ31" si="29">BJ8</f>
        <v>20.8</v>
      </c>
      <c r="BK9" s="64">
        <v>10</v>
      </c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>
        <v>3</v>
      </c>
      <c r="BT9" s="134">
        <f t="shared" ref="BT9:BT31" si="34">BT8</f>
        <v>0</v>
      </c>
      <c r="BU9" s="64">
        <v>0.1</v>
      </c>
      <c r="BV9" s="134">
        <f t="shared" ref="BV9:BV31" si="35">BV8</f>
        <v>0</v>
      </c>
      <c r="BW9" s="64">
        <v>0.2</v>
      </c>
      <c r="BX9" s="134">
        <f t="shared" ref="BX9:BX31" si="36">BX8</f>
        <v>0</v>
      </c>
      <c r="BY9" s="64">
        <v>0.2</v>
      </c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18.620750000000001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0</v>
      </c>
      <c r="BU10" s="64"/>
      <c r="BV10" s="134">
        <f t="shared" si="35"/>
        <v>0</v>
      </c>
      <c r="BW10" s="64"/>
      <c r="BX10" s="134">
        <f t="shared" si="36"/>
        <v>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0</v>
      </c>
      <c r="BU11" s="64"/>
      <c r="BV11" s="134">
        <f t="shared" si="35"/>
        <v>0</v>
      </c>
      <c r="BW11" s="64"/>
      <c r="BX11" s="134">
        <f t="shared" si="36"/>
        <v>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0</v>
      </c>
      <c r="BU12" s="64"/>
      <c r="BV12" s="134">
        <f t="shared" si="35"/>
        <v>0</v>
      </c>
      <c r="BW12" s="64"/>
      <c r="BX12" s="134">
        <f t="shared" si="36"/>
        <v>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0</v>
      </c>
      <c r="BU13" s="64"/>
      <c r="BV13" s="134">
        <f t="shared" si="35"/>
        <v>0</v>
      </c>
      <c r="BW13" s="64"/>
      <c r="BX13" s="134">
        <f t="shared" si="36"/>
        <v>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0</v>
      </c>
      <c r="BU14" s="64"/>
      <c r="BV14" s="134">
        <f t="shared" si="35"/>
        <v>0</v>
      </c>
      <c r="BW14" s="64"/>
      <c r="BX14" s="134">
        <f t="shared" si="36"/>
        <v>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0</v>
      </c>
      <c r="BU15" s="64"/>
      <c r="BV15" s="134">
        <f t="shared" si="35"/>
        <v>0</v>
      </c>
      <c r="BW15" s="64"/>
      <c r="BX15" s="134">
        <f t="shared" si="36"/>
        <v>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10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>
        <v>3</v>
      </c>
      <c r="BT16" s="134">
        <f t="shared" si="34"/>
        <v>0</v>
      </c>
      <c r="BU16" s="64">
        <v>0.1</v>
      </c>
      <c r="BV16" s="134">
        <f t="shared" si="35"/>
        <v>0</v>
      </c>
      <c r="BW16" s="64">
        <v>0.1</v>
      </c>
      <c r="BX16" s="134">
        <f t="shared" si="36"/>
        <v>0</v>
      </c>
      <c r="BY16" s="64">
        <v>0.1</v>
      </c>
      <c r="BZ16" s="134">
        <f t="shared" si="37"/>
        <v>20</v>
      </c>
      <c r="CA16" s="64"/>
      <c r="CB16" s="64"/>
      <c r="CC16" s="64"/>
      <c r="CD16" s="136">
        <f t="shared" si="38"/>
        <v>2.948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115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/>
      <c r="AB17" s="134">
        <f t="shared" si="12"/>
        <v>173</v>
      </c>
      <c r="AC17" s="64">
        <v>25</v>
      </c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15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0</v>
      </c>
      <c r="BU17" s="64"/>
      <c r="BV17" s="134">
        <f t="shared" si="35"/>
        <v>0</v>
      </c>
      <c r="BW17" s="64"/>
      <c r="BX17" s="134">
        <f t="shared" si="36"/>
        <v>0</v>
      </c>
      <c r="BY17" s="64"/>
      <c r="BZ17" s="134">
        <f t="shared" si="37"/>
        <v>20</v>
      </c>
      <c r="CA17" s="64">
        <v>1</v>
      </c>
      <c r="CB17" s="64"/>
      <c r="CC17" s="64"/>
      <c r="CD17" s="136">
        <f t="shared" si="38"/>
        <v>6.7190000000000003</v>
      </c>
      <c r="CE17" s="12"/>
      <c r="CF17" s="137"/>
    </row>
    <row r="18" spans="1:84" s="2" customFormat="1" ht="12" customHeight="1" x14ac:dyDescent="0.2">
      <c r="A18" s="201"/>
      <c r="B18" s="190"/>
      <c r="C18" s="130" t="s">
        <v>104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/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>
        <v>85</v>
      </c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0</v>
      </c>
      <c r="BU18" s="64"/>
      <c r="BV18" s="134">
        <f t="shared" si="35"/>
        <v>0</v>
      </c>
      <c r="BW18" s="64"/>
      <c r="BX18" s="134">
        <f t="shared" si="36"/>
        <v>0</v>
      </c>
      <c r="BY18" s="64"/>
      <c r="BZ18" s="134">
        <f t="shared" si="37"/>
        <v>20</v>
      </c>
      <c r="CA18" s="64"/>
      <c r="CB18" s="64">
        <v>15</v>
      </c>
      <c r="CC18" s="64"/>
      <c r="CD18" s="136">
        <f t="shared" si="38"/>
        <v>2.65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116</v>
      </c>
      <c r="D19" s="118">
        <f t="shared" si="0"/>
        <v>40</v>
      </c>
      <c r="E19" s="64"/>
      <c r="F19" s="131">
        <f t="shared" si="1"/>
        <v>45</v>
      </c>
      <c r="G19" s="64">
        <v>20</v>
      </c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125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/>
      <c r="BJ19" s="135">
        <f t="shared" si="29"/>
        <v>20.8</v>
      </c>
      <c r="BK19" s="64">
        <v>15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/>
      <c r="BT19" s="134"/>
      <c r="BU19" s="64"/>
      <c r="BV19" s="134"/>
      <c r="BW19" s="64"/>
      <c r="BX19" s="134"/>
      <c r="BY19" s="64"/>
      <c r="BZ19" s="134">
        <f t="shared" si="37"/>
        <v>20</v>
      </c>
      <c r="CA19" s="64"/>
      <c r="CB19" s="64"/>
      <c r="CC19" s="64"/>
      <c r="CD19" s="136">
        <f t="shared" si="38"/>
        <v>23.926749999999998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100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0</v>
      </c>
      <c r="BU20" s="64"/>
      <c r="BV20" s="134">
        <f t="shared" si="35"/>
        <v>0</v>
      </c>
      <c r="BW20" s="64"/>
      <c r="BX20" s="134">
        <f t="shared" si="36"/>
        <v>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8.5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0</v>
      </c>
      <c r="BU21" s="64"/>
      <c r="BV21" s="134">
        <f t="shared" si="35"/>
        <v>0</v>
      </c>
      <c r="BW21" s="64"/>
      <c r="BX21" s="134">
        <f t="shared" si="36"/>
        <v>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4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0</v>
      </c>
      <c r="BU22" s="64"/>
      <c r="BV22" s="134">
        <f t="shared" si="35"/>
        <v>0</v>
      </c>
      <c r="BW22" s="64"/>
      <c r="BX22" s="134">
        <f t="shared" si="36"/>
        <v>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9.4450000000000003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64</v>
      </c>
      <c r="D23" s="118">
        <f t="shared" si="0"/>
        <v>40</v>
      </c>
      <c r="E23" s="64"/>
      <c r="F23" s="131">
        <f t="shared" si="1"/>
        <v>45</v>
      </c>
      <c r="G23" s="64">
        <v>30</v>
      </c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5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0</v>
      </c>
      <c r="BU23" s="64"/>
      <c r="BV23" s="134">
        <f t="shared" si="35"/>
        <v>0</v>
      </c>
      <c r="BW23" s="64"/>
      <c r="BX23" s="134">
        <f t="shared" si="36"/>
        <v>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22.396000000000001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45</v>
      </c>
      <c r="BP24" s="134">
        <f t="shared" si="32"/>
        <v>0</v>
      </c>
      <c r="BQ24" s="64">
        <v>45</v>
      </c>
      <c r="BR24" s="134">
        <f t="shared" si="33"/>
        <v>160</v>
      </c>
      <c r="BS24" s="64"/>
      <c r="BT24" s="134">
        <f t="shared" si="34"/>
        <v>0</v>
      </c>
      <c r="BU24" s="64"/>
      <c r="BV24" s="134">
        <f t="shared" si="35"/>
        <v>0</v>
      </c>
      <c r="BW24" s="64"/>
      <c r="BX24" s="134">
        <f t="shared" si="36"/>
        <v>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3.4424999999999999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0</v>
      </c>
      <c r="BU25" s="64"/>
      <c r="BV25" s="134">
        <f t="shared" si="35"/>
        <v>0</v>
      </c>
      <c r="BW25" s="64"/>
      <c r="BX25" s="134">
        <f t="shared" si="36"/>
        <v>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0</v>
      </c>
      <c r="BU26" s="64"/>
      <c r="BV26" s="134">
        <f t="shared" si="35"/>
        <v>0</v>
      </c>
      <c r="BW26" s="64"/>
      <c r="BX26" s="134">
        <f t="shared" si="36"/>
        <v>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0</v>
      </c>
      <c r="BU27" s="64"/>
      <c r="BV27" s="134">
        <f t="shared" si="35"/>
        <v>0</v>
      </c>
      <c r="BW27" s="64"/>
      <c r="BX27" s="134">
        <f t="shared" si="36"/>
        <v>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0</v>
      </c>
      <c r="BU28" s="64"/>
      <c r="BV28" s="134">
        <f t="shared" si="35"/>
        <v>0</v>
      </c>
      <c r="BW28" s="64"/>
      <c r="BX28" s="134">
        <f t="shared" si="36"/>
        <v>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0</v>
      </c>
      <c r="BU29" s="64"/>
      <c r="BV29" s="134">
        <f t="shared" si="35"/>
        <v>0</v>
      </c>
      <c r="BW29" s="64"/>
      <c r="BX29" s="134">
        <f t="shared" si="36"/>
        <v>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0</v>
      </c>
      <c r="BU30" s="64"/>
      <c r="BV30" s="134">
        <f t="shared" si="35"/>
        <v>0</v>
      </c>
      <c r="BW30" s="64"/>
      <c r="BX30" s="134">
        <f t="shared" si="36"/>
        <v>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0</v>
      </c>
      <c r="BU31" s="64"/>
      <c r="BV31" s="134">
        <f t="shared" si="35"/>
        <v>0</v>
      </c>
      <c r="BW31" s="64"/>
      <c r="BX31" s="134">
        <f t="shared" si="36"/>
        <v>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0</v>
      </c>
      <c r="N32" s="61"/>
      <c r="O32" s="36">
        <f t="shared" si="39"/>
        <v>0</v>
      </c>
      <c r="P32" s="61"/>
      <c r="Q32" s="36">
        <f t="shared" si="39"/>
        <v>0</v>
      </c>
      <c r="R32" s="62"/>
      <c r="S32" s="36">
        <f t="shared" si="39"/>
        <v>0</v>
      </c>
      <c r="T32" s="62"/>
      <c r="U32" s="36">
        <f t="shared" si="39"/>
        <v>85</v>
      </c>
      <c r="V32" s="62"/>
      <c r="W32" s="36">
        <f t="shared" si="39"/>
        <v>85</v>
      </c>
      <c r="X32" s="62"/>
      <c r="Y32" s="36">
        <f t="shared" si="39"/>
        <v>0</v>
      </c>
      <c r="Z32" s="62"/>
      <c r="AA32" s="36">
        <f t="shared" si="39"/>
        <v>0</v>
      </c>
      <c r="AB32" s="62"/>
      <c r="AC32" s="36">
        <f t="shared" si="39"/>
        <v>150</v>
      </c>
      <c r="AD32" s="62"/>
      <c r="AE32" s="36">
        <f t="shared" ref="AE32:BK32" si="40">SUM(AE9:AE31)</f>
        <v>100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25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35</v>
      </c>
      <c r="BJ32" s="62"/>
      <c r="BK32" s="36">
        <f t="shared" si="40"/>
        <v>60</v>
      </c>
      <c r="BL32" s="62"/>
      <c r="BM32" s="36">
        <f t="shared" si="39"/>
        <v>0</v>
      </c>
      <c r="BN32" s="62"/>
      <c r="BO32" s="36">
        <f t="shared" si="39"/>
        <v>45</v>
      </c>
      <c r="BP32" s="62"/>
      <c r="BQ32" s="36">
        <f t="shared" si="39"/>
        <v>45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0.30000000000000004</v>
      </c>
      <c r="BX32" s="62"/>
      <c r="BY32" s="36">
        <f t="shared" si="39"/>
        <v>0.30000000000000004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151.96575000000001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1.1342499999999802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7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4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8:CC38"/>
    <mergeCell ref="B39:CC39"/>
    <mergeCell ref="B40:CC40"/>
    <mergeCell ref="B22:B31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A5:A6"/>
    <mergeCell ref="B5:B6"/>
    <mergeCell ref="C5:C6"/>
    <mergeCell ref="E5:CD5"/>
    <mergeCell ref="CE5:CE6"/>
    <mergeCell ref="CF5:CF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5"/>
  </sheetPr>
  <dimension ref="A1:CZ55"/>
  <sheetViews>
    <sheetView tabSelected="1" zoomScale="120" zoomScaleNormal="120" zoomScaleSheetLayoutView="140" workbookViewId="0">
      <selection activeCell="A4" sqref="A4:CF4"/>
    </sheetView>
  </sheetViews>
  <sheetFormatPr defaultRowHeight="12.75" x14ac:dyDescent="0.2"/>
  <cols>
    <col min="1" max="1" width="3.85546875" customWidth="1"/>
    <col min="2" max="2" width="8.28515625" customWidth="1"/>
    <col min="3" max="3" width="21.85546875" customWidth="1"/>
    <col min="4" max="4" width="4.140625" style="40" hidden="1" customWidth="1"/>
    <col min="5" max="5" width="3.85546875" style="35" customWidth="1"/>
    <col min="6" max="6" width="3.85546875" style="42" hidden="1" customWidth="1"/>
    <col min="7" max="7" width="3.5703125" style="35" customWidth="1"/>
    <col min="8" max="8" width="3.5703125" style="42" hidden="1" customWidth="1"/>
    <col min="9" max="9" width="3.42578125" customWidth="1"/>
    <col min="10" max="10" width="3.42578125" style="37" hidden="1" customWidth="1"/>
    <col min="11" max="11" width="2.7109375" customWidth="1"/>
    <col min="12" max="12" width="2.7109375" style="39" hidden="1" customWidth="1"/>
    <col min="13" max="13" width="2.85546875" customWidth="1"/>
    <col min="14" max="14" width="2.85546875" style="39" hidden="1" customWidth="1"/>
    <col min="15" max="15" width="2.7109375" customWidth="1"/>
    <col min="16" max="16" width="2.7109375" style="39" hidden="1" customWidth="1"/>
    <col min="17" max="17" width="2.42578125" customWidth="1"/>
    <col min="18" max="18" width="2.42578125" style="40" hidden="1" customWidth="1"/>
    <col min="19" max="19" width="2.42578125" customWidth="1"/>
    <col min="20" max="20" width="2.42578125" style="40" hidden="1" customWidth="1"/>
    <col min="21" max="21" width="2.7109375" customWidth="1"/>
    <col min="22" max="22" width="2.7109375" style="40" hidden="1" customWidth="1"/>
    <col min="23" max="23" width="2.7109375" customWidth="1"/>
    <col min="24" max="24" width="2.7109375" style="40" hidden="1" customWidth="1"/>
    <col min="25" max="25" width="2.42578125" customWidth="1"/>
    <col min="26" max="26" width="2.42578125" style="40" hidden="1" customWidth="1"/>
    <col min="27" max="27" width="3" customWidth="1"/>
    <col min="28" max="28" width="3" style="40" hidden="1" customWidth="1"/>
    <col min="29" max="29" width="3.42578125" customWidth="1"/>
    <col min="30" max="30" width="3.42578125" style="40" hidden="1" customWidth="1"/>
    <col min="31" max="31" width="3.28515625" customWidth="1"/>
    <col min="32" max="32" width="3.28515625" style="40" hidden="1" customWidth="1"/>
    <col min="33" max="33" width="3.42578125" customWidth="1"/>
    <col min="34" max="34" width="3.42578125" style="40" hidden="1" customWidth="1"/>
    <col min="35" max="35" width="2.5703125" customWidth="1"/>
    <col min="36" max="36" width="2.5703125" style="40" hidden="1" customWidth="1"/>
    <col min="37" max="37" width="3.28515625" customWidth="1"/>
    <col min="38" max="38" width="3.28515625" style="40" hidden="1" customWidth="1"/>
    <col min="39" max="39" width="3.140625" customWidth="1"/>
    <col min="40" max="40" width="3.140625" style="40" hidden="1" customWidth="1"/>
    <col min="41" max="41" width="2.5703125" customWidth="1"/>
    <col min="42" max="42" width="2.5703125" style="40" hidden="1" customWidth="1"/>
    <col min="43" max="43" width="2.85546875" customWidth="1"/>
    <col min="44" max="44" width="2.85546875" style="40" hidden="1" customWidth="1"/>
    <col min="45" max="45" width="2.85546875" customWidth="1"/>
    <col min="46" max="46" width="2.85546875" style="40" hidden="1" customWidth="1"/>
    <col min="47" max="47" width="3.28515625" customWidth="1"/>
    <col min="48" max="48" width="3.28515625" style="40" hidden="1" customWidth="1"/>
    <col min="49" max="49" width="2.5703125" customWidth="1"/>
    <col min="50" max="50" width="2.5703125" style="40" hidden="1" customWidth="1"/>
    <col min="51" max="51" width="3.28515625" customWidth="1"/>
    <col min="52" max="52" width="3.28515625" style="40" hidden="1" customWidth="1"/>
    <col min="53" max="53" width="3.28515625" customWidth="1"/>
    <col min="54" max="54" width="3.28515625" style="40" hidden="1" customWidth="1"/>
    <col min="55" max="55" width="2.7109375" customWidth="1"/>
    <col min="56" max="56" width="2.7109375" style="40" hidden="1" customWidth="1"/>
    <col min="57" max="57" width="3.42578125" customWidth="1"/>
    <col min="58" max="58" width="3.42578125" style="40" hidden="1" customWidth="1"/>
    <col min="59" max="59" width="3.42578125" customWidth="1"/>
    <col min="60" max="60" width="3.42578125" style="40" hidden="1" customWidth="1"/>
    <col min="61" max="61" width="3" customWidth="1"/>
    <col min="62" max="62" width="3" style="40" hidden="1" customWidth="1"/>
    <col min="63" max="63" width="3" customWidth="1"/>
    <col min="64" max="64" width="3" style="40" hidden="1" customWidth="1"/>
    <col min="65" max="65" width="3.140625" customWidth="1"/>
    <col min="66" max="66" width="3.140625" style="40" hidden="1" customWidth="1"/>
    <col min="67" max="67" width="2.5703125" customWidth="1"/>
    <col min="68" max="68" width="2.5703125" style="40" hidden="1" customWidth="1"/>
    <col min="69" max="69" width="3.140625" customWidth="1"/>
    <col min="70" max="70" width="3.140625" style="40" hidden="1" customWidth="1"/>
    <col min="71" max="71" width="3.140625" customWidth="1"/>
    <col min="72" max="72" width="3.140625" style="40" hidden="1" customWidth="1"/>
    <col min="73" max="73" width="3.5703125" customWidth="1"/>
    <col min="74" max="74" width="3.5703125" style="40" hidden="1" customWidth="1"/>
    <col min="75" max="75" width="3" customWidth="1"/>
    <col min="76" max="76" width="3" style="40" hidden="1" customWidth="1"/>
    <col min="77" max="77" width="3.140625" customWidth="1"/>
    <col min="78" max="78" width="3.140625" style="40" hidden="1" customWidth="1"/>
    <col min="79" max="79" width="3.28515625" customWidth="1"/>
    <col min="80" max="80" width="2.5703125" style="35" customWidth="1"/>
    <col min="81" max="81" width="3.5703125" customWidth="1"/>
    <col min="82" max="82" width="7.7109375" style="33" customWidth="1"/>
    <col min="83" max="83" width="5.140625" customWidth="1"/>
    <col min="84" max="84" width="4.7109375" customWidth="1"/>
    <col min="87" max="87" width="0.85546875" customWidth="1"/>
    <col min="88" max="89" width="9.140625" hidden="1" customWidth="1"/>
    <col min="91" max="91" width="7.5703125" customWidth="1"/>
    <col min="92" max="97" width="9.140625" hidden="1" customWidth="1"/>
    <col min="99" max="99" width="3.85546875" customWidth="1"/>
    <col min="100" max="104" width="9.140625" hidden="1" customWidth="1"/>
  </cols>
  <sheetData>
    <row r="1" spans="1:104" ht="15" customHeight="1" x14ac:dyDescent="0.2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</row>
    <row r="2" spans="1:104" ht="14.25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104" ht="14.25" customHeight="1" x14ac:dyDescent="0.2">
      <c r="A3" s="188" t="s">
        <v>44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</row>
    <row r="4" spans="1:104" ht="21" customHeight="1" x14ac:dyDescent="0.2">
      <c r="A4" s="188" t="s">
        <v>129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</row>
    <row r="5" spans="1:104" s="2" customFormat="1" ht="11.25" customHeight="1" x14ac:dyDescent="0.25">
      <c r="A5" s="189" t="s">
        <v>43</v>
      </c>
      <c r="B5" s="196"/>
      <c r="C5" s="190" t="s">
        <v>42</v>
      </c>
      <c r="D5" s="106"/>
      <c r="E5" s="193" t="s">
        <v>41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5"/>
      <c r="CE5" s="191"/>
      <c r="CF5" s="192"/>
      <c r="CG5" s="162" t="s">
        <v>49</v>
      </c>
      <c r="CH5" s="163"/>
      <c r="CI5" s="163"/>
      <c r="CJ5" s="163"/>
      <c r="CK5" s="163"/>
      <c r="CL5" s="176" t="s">
        <v>48</v>
      </c>
      <c r="CM5" s="176"/>
      <c r="CN5" s="176"/>
      <c r="CO5" s="176"/>
      <c r="CP5" s="176"/>
      <c r="CQ5" s="176"/>
      <c r="CR5" s="176"/>
      <c r="CS5" s="176"/>
      <c r="CT5" s="177" t="s">
        <v>47</v>
      </c>
      <c r="CU5" s="177"/>
      <c r="CV5" s="177"/>
      <c r="CW5" s="177"/>
      <c r="CX5" s="177"/>
      <c r="CY5" s="177"/>
      <c r="CZ5" s="177"/>
    </row>
    <row r="6" spans="1:104" s="2" customFormat="1" ht="51.75" customHeight="1" x14ac:dyDescent="0.2">
      <c r="A6" s="189"/>
      <c r="B6" s="197"/>
      <c r="C6" s="190"/>
      <c r="D6" s="107"/>
      <c r="E6" s="7" t="s">
        <v>40</v>
      </c>
      <c r="F6" s="108"/>
      <c r="G6" s="7" t="s">
        <v>39</v>
      </c>
      <c r="H6" s="108"/>
      <c r="I6" s="7" t="s">
        <v>38</v>
      </c>
      <c r="J6" s="7"/>
      <c r="K6" s="7" t="s">
        <v>37</v>
      </c>
      <c r="L6" s="109"/>
      <c r="M6" s="110" t="s">
        <v>36</v>
      </c>
      <c r="N6" s="111"/>
      <c r="O6" s="112" t="s">
        <v>35</v>
      </c>
      <c r="P6" s="113"/>
      <c r="Q6" s="19" t="s">
        <v>34</v>
      </c>
      <c r="R6" s="114"/>
      <c r="S6" s="19" t="s">
        <v>33</v>
      </c>
      <c r="T6" s="114"/>
      <c r="U6" s="19" t="s">
        <v>32</v>
      </c>
      <c r="V6" s="114"/>
      <c r="W6" s="19" t="s">
        <v>31</v>
      </c>
      <c r="X6" s="114"/>
      <c r="Y6" s="19" t="s">
        <v>30</v>
      </c>
      <c r="Z6" s="114"/>
      <c r="AA6" s="19" t="s">
        <v>29</v>
      </c>
      <c r="AB6" s="114"/>
      <c r="AC6" s="19" t="s">
        <v>74</v>
      </c>
      <c r="AD6" s="114"/>
      <c r="AE6" s="19" t="s">
        <v>28</v>
      </c>
      <c r="AF6" s="114"/>
      <c r="AG6" s="19" t="s">
        <v>27</v>
      </c>
      <c r="AH6" s="114"/>
      <c r="AI6" s="19" t="s">
        <v>26</v>
      </c>
      <c r="AJ6" s="114"/>
      <c r="AK6" s="19" t="s">
        <v>25</v>
      </c>
      <c r="AL6" s="108"/>
      <c r="AM6" s="7" t="s">
        <v>24</v>
      </c>
      <c r="AN6" s="108"/>
      <c r="AO6" s="7" t="s">
        <v>23</v>
      </c>
      <c r="AP6" s="108"/>
      <c r="AQ6" s="7" t="s">
        <v>22</v>
      </c>
      <c r="AR6" s="108"/>
      <c r="AS6" s="7" t="s">
        <v>21</v>
      </c>
      <c r="AT6" s="108"/>
      <c r="AU6" s="19" t="s">
        <v>20</v>
      </c>
      <c r="AV6" s="114"/>
      <c r="AW6" s="19" t="s">
        <v>19</v>
      </c>
      <c r="AX6" s="114"/>
      <c r="AY6" s="19" t="s">
        <v>18</v>
      </c>
      <c r="AZ6" s="114"/>
      <c r="BA6" s="19" t="s">
        <v>17</v>
      </c>
      <c r="BB6" s="114"/>
      <c r="BC6" s="19" t="s">
        <v>16</v>
      </c>
      <c r="BD6" s="114"/>
      <c r="BE6" s="19" t="s">
        <v>15</v>
      </c>
      <c r="BF6" s="114"/>
      <c r="BG6" s="19" t="s">
        <v>14</v>
      </c>
      <c r="BH6" s="114"/>
      <c r="BI6" s="19" t="s">
        <v>13</v>
      </c>
      <c r="BJ6" s="108"/>
      <c r="BK6" s="7" t="s">
        <v>12</v>
      </c>
      <c r="BL6" s="108"/>
      <c r="BM6" s="7" t="s">
        <v>11</v>
      </c>
      <c r="BN6" s="108"/>
      <c r="BO6" s="7" t="s">
        <v>92</v>
      </c>
      <c r="BP6" s="108"/>
      <c r="BQ6" s="19" t="s">
        <v>93</v>
      </c>
      <c r="BR6" s="114"/>
      <c r="BS6" s="19" t="s">
        <v>10</v>
      </c>
      <c r="BT6" s="114"/>
      <c r="BU6" s="19" t="s">
        <v>9</v>
      </c>
      <c r="BV6" s="114"/>
      <c r="BW6" s="19" t="s">
        <v>8</v>
      </c>
      <c r="BX6" s="114"/>
      <c r="BY6" s="19" t="s">
        <v>7</v>
      </c>
      <c r="BZ6" s="114"/>
      <c r="CA6" s="19" t="s">
        <v>6</v>
      </c>
      <c r="CB6" s="63" t="s">
        <v>95</v>
      </c>
      <c r="CC6" s="27"/>
      <c r="CD6" s="58" t="s">
        <v>94</v>
      </c>
      <c r="CE6" s="191"/>
      <c r="CF6" s="192"/>
      <c r="CG6" s="162"/>
      <c r="CH6" s="163"/>
      <c r="CI6" s="163"/>
      <c r="CJ6" s="163"/>
      <c r="CK6" s="163"/>
      <c r="CL6" s="178" t="s">
        <v>46</v>
      </c>
      <c r="CM6" s="178"/>
      <c r="CN6" s="178"/>
      <c r="CO6" s="178"/>
      <c r="CP6" s="178"/>
      <c r="CQ6" s="178"/>
      <c r="CR6" s="178"/>
      <c r="CS6" s="178"/>
      <c r="CT6" s="179" t="s">
        <v>46</v>
      </c>
      <c r="CU6" s="180"/>
      <c r="CV6" s="180"/>
      <c r="CW6" s="180"/>
      <c r="CX6" s="180"/>
      <c r="CY6" s="180"/>
      <c r="CZ6" s="181"/>
    </row>
    <row r="7" spans="1:104" s="2" customFormat="1" ht="23.25" hidden="1" customHeight="1" x14ac:dyDescent="0.2">
      <c r="A7" s="115"/>
      <c r="B7" s="116"/>
      <c r="C7" s="117"/>
      <c r="D7" s="118">
        <f>E7</f>
        <v>40</v>
      </c>
      <c r="E7" s="34">
        <f>'Розрахунок ціни'!C1</f>
        <v>40</v>
      </c>
      <c r="F7" s="119">
        <f>G7</f>
        <v>45</v>
      </c>
      <c r="G7" s="34">
        <f>'Розрахунок ціни'!C2</f>
        <v>45</v>
      </c>
      <c r="H7" s="120">
        <f>I7</f>
        <v>15.5</v>
      </c>
      <c r="I7" s="121">
        <f>'Розрахунок ціни'!C4</f>
        <v>15.5</v>
      </c>
      <c r="J7" s="121">
        <f>K7</f>
        <v>150</v>
      </c>
      <c r="K7" s="34">
        <f>'Розрахунок ціни'!C3</f>
        <v>150</v>
      </c>
      <c r="L7" s="122">
        <f>M7</f>
        <v>30</v>
      </c>
      <c r="M7" s="123">
        <f>'Розрахунок ціни'!C5</f>
        <v>30</v>
      </c>
      <c r="N7" s="124">
        <f>O7</f>
        <v>30</v>
      </c>
      <c r="O7" s="125">
        <f>'Розрахунок ціни'!C5</f>
        <v>30</v>
      </c>
      <c r="P7" s="126">
        <f>Q7</f>
        <v>30</v>
      </c>
      <c r="Q7" s="58">
        <f>'Розрахунок ціни'!C5</f>
        <v>30</v>
      </c>
      <c r="R7" s="127">
        <f>S7</f>
        <v>30</v>
      </c>
      <c r="S7" s="58">
        <f>'Розрахунок ціни'!C5</f>
        <v>30</v>
      </c>
      <c r="T7" s="127">
        <f>U7</f>
        <v>30</v>
      </c>
      <c r="U7" s="58">
        <f>'Розрахунок ціни'!C5</f>
        <v>30</v>
      </c>
      <c r="V7" s="127">
        <f>W7</f>
        <v>30</v>
      </c>
      <c r="W7" s="58">
        <f>'Розрахунок ціни'!C5</f>
        <v>30</v>
      </c>
      <c r="X7" s="127">
        <f>Y7</f>
        <v>30</v>
      </c>
      <c r="Y7" s="58">
        <f>'Розрахунок ціни'!C5</f>
        <v>30</v>
      </c>
      <c r="Z7" s="127">
        <f>AA7</f>
        <v>28.1</v>
      </c>
      <c r="AA7" s="58">
        <f>'Розрахунок ціни'!C6</f>
        <v>28.1</v>
      </c>
      <c r="AB7" s="127">
        <f>AC7</f>
        <v>173</v>
      </c>
      <c r="AC7" s="58">
        <f>'Розрахунок ціни'!C7</f>
        <v>173</v>
      </c>
      <c r="AD7" s="127">
        <f>AE7</f>
        <v>173</v>
      </c>
      <c r="AE7" s="58">
        <f>'Розрахунок ціни'!C7</f>
        <v>173</v>
      </c>
      <c r="AF7" s="127">
        <f>AG7</f>
        <v>135</v>
      </c>
      <c r="AG7" s="58">
        <f>'Розрахунок ціни'!C8</f>
        <v>135</v>
      </c>
      <c r="AH7" s="127">
        <f>AI7</f>
        <v>248</v>
      </c>
      <c r="AI7" s="58">
        <f>'Розрахунок ціни'!C9</f>
        <v>248</v>
      </c>
      <c r="AJ7" s="127">
        <f>AK7</f>
        <v>173</v>
      </c>
      <c r="AK7" s="58">
        <f>'Розрахунок ціни'!C7</f>
        <v>173</v>
      </c>
      <c r="AL7" s="119">
        <f>AM7</f>
        <v>296</v>
      </c>
      <c r="AM7" s="34">
        <f>'Розрахунок ціни'!C13</f>
        <v>296</v>
      </c>
      <c r="AN7" s="119">
        <f>AO7</f>
        <v>105</v>
      </c>
      <c r="AO7" s="34">
        <f>'Розрахунок ціни'!C10</f>
        <v>105</v>
      </c>
      <c r="AP7" s="119">
        <f>AQ7</f>
        <v>248</v>
      </c>
      <c r="AQ7" s="34">
        <f>'Розрахунок ціни'!C14</f>
        <v>248</v>
      </c>
      <c r="AR7" s="119">
        <f>AS7</f>
        <v>52</v>
      </c>
      <c r="AS7" s="34">
        <f>'Розрахунок ціни'!C15</f>
        <v>52</v>
      </c>
      <c r="AT7" s="119">
        <f>AU7</f>
        <v>68</v>
      </c>
      <c r="AU7" s="58">
        <f>'Розрахунок ціни'!C12</f>
        <v>68</v>
      </c>
      <c r="AV7" s="127">
        <f>AW7</f>
        <v>31.4</v>
      </c>
      <c r="AW7" s="58">
        <f>'Розрахунок ціни'!C16</f>
        <v>31.4</v>
      </c>
      <c r="AX7" s="127">
        <f>AY7</f>
        <v>250</v>
      </c>
      <c r="AY7" s="58">
        <f>'Розрахунок ціни'!C18</f>
        <v>250</v>
      </c>
      <c r="AZ7" s="127">
        <f>BA7</f>
        <v>39</v>
      </c>
      <c r="BA7" s="58">
        <f>'Розрахунок ціни'!C33</f>
        <v>39</v>
      </c>
      <c r="BB7" s="127">
        <f>BC7</f>
        <v>25</v>
      </c>
      <c r="BC7" s="58">
        <f>'Розрахунок ціни'!C17</f>
        <v>25</v>
      </c>
      <c r="BD7" s="127">
        <f>BE7</f>
        <v>12.5</v>
      </c>
      <c r="BE7" s="58">
        <f>'Розрахунок ціни'!C26</f>
        <v>12.5</v>
      </c>
      <c r="BF7" s="127">
        <f>BG7</f>
        <v>14.8</v>
      </c>
      <c r="BG7" s="58">
        <f>'Розрахунок ціни'!C27</f>
        <v>14.8</v>
      </c>
      <c r="BH7" s="127">
        <f>BI7</f>
        <v>12.3</v>
      </c>
      <c r="BI7" s="58">
        <f>'Розрахунок ціни'!C29</f>
        <v>12.3</v>
      </c>
      <c r="BJ7" s="119">
        <f>BK7</f>
        <v>20.8</v>
      </c>
      <c r="BK7" s="34">
        <f>'Розрахунок ціни'!C30</f>
        <v>20.8</v>
      </c>
      <c r="BL7" s="119">
        <f>BM7</f>
        <v>14.6</v>
      </c>
      <c r="BM7" s="34">
        <f>'Розрахунок ціни'!C28</f>
        <v>14.6</v>
      </c>
      <c r="BN7" s="119">
        <f>BO7</f>
        <v>76.5</v>
      </c>
      <c r="BO7" s="34">
        <f>'Розрахунок ціни'!C31</f>
        <v>76.5</v>
      </c>
      <c r="BP7" s="119">
        <f>BQ7</f>
        <v>76.5</v>
      </c>
      <c r="BQ7" s="58">
        <f>'Розрахунок ціни'!C31</f>
        <v>76.5</v>
      </c>
      <c r="BR7" s="127">
        <f>BS7</f>
        <v>160</v>
      </c>
      <c r="BS7" s="58">
        <f>'Розрахунок ціни'!C23</f>
        <v>160</v>
      </c>
      <c r="BT7" s="127">
        <f>BU7</f>
        <v>520</v>
      </c>
      <c r="BU7" s="58">
        <f>'Розрахунок ціни'!C19</f>
        <v>520</v>
      </c>
      <c r="BV7" s="127">
        <f>BW7</f>
        <v>750</v>
      </c>
      <c r="BW7" s="58">
        <f>'Розрахунок ціни'!C20</f>
        <v>750</v>
      </c>
      <c r="BX7" s="127">
        <f>BY7</f>
        <v>100</v>
      </c>
      <c r="BY7" s="58">
        <f>'Розрахунок ціни'!C21</f>
        <v>100</v>
      </c>
      <c r="BZ7" s="127">
        <f>CA7</f>
        <v>20</v>
      </c>
      <c r="CA7" s="58">
        <f>'Розрахунок ціни'!C22</f>
        <v>20</v>
      </c>
      <c r="CB7" s="19"/>
      <c r="CC7" s="19"/>
      <c r="CD7" s="58"/>
      <c r="CE7" s="128"/>
      <c r="CF7" s="129"/>
      <c r="CG7" s="162"/>
      <c r="CH7" s="163"/>
      <c r="CI7" s="163"/>
      <c r="CJ7" s="163"/>
      <c r="CK7" s="163"/>
      <c r="CL7" s="97"/>
      <c r="CM7" s="97"/>
      <c r="CN7" s="97"/>
      <c r="CO7" s="97"/>
      <c r="CP7" s="97"/>
      <c r="CQ7" s="97"/>
      <c r="CR7" s="97"/>
      <c r="CS7" s="97"/>
      <c r="CT7" s="98"/>
      <c r="CU7" s="99"/>
      <c r="CV7" s="99"/>
      <c r="CW7" s="99"/>
      <c r="CX7" s="99"/>
      <c r="CY7" s="99"/>
      <c r="CZ7" s="100"/>
    </row>
    <row r="8" spans="1:104" s="2" customFormat="1" ht="15.75" customHeight="1" x14ac:dyDescent="0.25">
      <c r="A8" s="200" t="s">
        <v>119</v>
      </c>
      <c r="B8" s="190" t="s">
        <v>5</v>
      </c>
      <c r="C8" s="130" t="s">
        <v>104</v>
      </c>
      <c r="D8" s="118">
        <f>D7</f>
        <v>40</v>
      </c>
      <c r="E8" s="64"/>
      <c r="F8" s="131">
        <f>F7</f>
        <v>45</v>
      </c>
      <c r="G8" s="64"/>
      <c r="H8" s="131">
        <f>H7</f>
        <v>15.5</v>
      </c>
      <c r="I8" s="28"/>
      <c r="J8" s="132">
        <f>J7</f>
        <v>150</v>
      </c>
      <c r="K8" s="64"/>
      <c r="L8" s="133">
        <f>L7</f>
        <v>30</v>
      </c>
      <c r="M8" s="64"/>
      <c r="N8" s="133">
        <f>N7</f>
        <v>30</v>
      </c>
      <c r="O8" s="64"/>
      <c r="P8" s="133">
        <f>P7</f>
        <v>30</v>
      </c>
      <c r="Q8" s="64"/>
      <c r="R8" s="134">
        <f>R7</f>
        <v>30</v>
      </c>
      <c r="S8" s="64"/>
      <c r="T8" s="134">
        <f>T7</f>
        <v>30</v>
      </c>
      <c r="U8" s="64">
        <v>75</v>
      </c>
      <c r="V8" s="134">
        <f>V7</f>
        <v>30</v>
      </c>
      <c r="W8" s="64"/>
      <c r="X8" s="134">
        <f>X7</f>
        <v>30</v>
      </c>
      <c r="Y8" s="64"/>
      <c r="Z8" s="134">
        <f>Z7</f>
        <v>28.1</v>
      </c>
      <c r="AA8" s="64"/>
      <c r="AB8" s="134">
        <f>AB7</f>
        <v>173</v>
      </c>
      <c r="AC8" s="64"/>
      <c r="AD8" s="134">
        <f>AD7</f>
        <v>173</v>
      </c>
      <c r="AE8" s="28"/>
      <c r="AF8" s="135">
        <f>AF7</f>
        <v>135</v>
      </c>
      <c r="AG8" s="28"/>
      <c r="AH8" s="135">
        <f>AH7</f>
        <v>248</v>
      </c>
      <c r="AI8" s="28"/>
      <c r="AJ8" s="135">
        <f>AJ7</f>
        <v>173</v>
      </c>
      <c r="AK8" s="28"/>
      <c r="AL8" s="135">
        <f>AL7</f>
        <v>296</v>
      </c>
      <c r="AM8" s="28"/>
      <c r="AN8" s="135">
        <f>AN7</f>
        <v>105</v>
      </c>
      <c r="AO8" s="28"/>
      <c r="AP8" s="135">
        <f>AP7</f>
        <v>248</v>
      </c>
      <c r="AQ8" s="28">
        <v>15</v>
      </c>
      <c r="AR8" s="135">
        <f>AR7</f>
        <v>52</v>
      </c>
      <c r="AS8" s="28"/>
      <c r="AT8" s="135">
        <f>AT7</f>
        <v>68</v>
      </c>
      <c r="AU8" s="28"/>
      <c r="AV8" s="135">
        <f>AV7</f>
        <v>31.4</v>
      </c>
      <c r="AW8" s="28"/>
      <c r="AX8" s="135">
        <f>AX7</f>
        <v>250</v>
      </c>
      <c r="AY8" s="28"/>
      <c r="AZ8" s="135">
        <f>AZ7</f>
        <v>39</v>
      </c>
      <c r="BA8" s="28"/>
      <c r="BB8" s="135">
        <f>BB7</f>
        <v>25</v>
      </c>
      <c r="BC8" s="28">
        <v>4</v>
      </c>
      <c r="BD8" s="135">
        <f>BD7</f>
        <v>12.5</v>
      </c>
      <c r="BE8" s="28"/>
      <c r="BF8" s="135">
        <f>BF7</f>
        <v>14.8</v>
      </c>
      <c r="BG8" s="28"/>
      <c r="BH8" s="135">
        <f>BH7</f>
        <v>12.3</v>
      </c>
      <c r="BI8" s="28"/>
      <c r="BJ8" s="135">
        <f>BJ7</f>
        <v>20.8</v>
      </c>
      <c r="BK8" s="28"/>
      <c r="BL8" s="135">
        <f>BL7</f>
        <v>14.6</v>
      </c>
      <c r="BM8" s="64"/>
      <c r="BN8" s="134">
        <f>BN7</f>
        <v>76.5</v>
      </c>
      <c r="BO8" s="64"/>
      <c r="BP8" s="134">
        <f>BP7</f>
        <v>76.5</v>
      </c>
      <c r="BQ8" s="64"/>
      <c r="BR8" s="134">
        <f>BR7</f>
        <v>160</v>
      </c>
      <c r="BS8" s="64"/>
      <c r="BT8" s="134"/>
      <c r="BU8" s="64"/>
      <c r="BV8" s="134"/>
      <c r="BW8" s="64"/>
      <c r="BX8" s="134"/>
      <c r="BY8" s="64"/>
      <c r="BZ8" s="134">
        <f>BZ7</f>
        <v>20</v>
      </c>
      <c r="CA8" s="64"/>
      <c r="CB8" s="64"/>
      <c r="CC8" s="64"/>
      <c r="CD8" s="136">
        <f>(D8*E8+F8*G8+H8*I8+J8*K8+L8*M8+N8*O8+P8*Q8+R8*S8+T8*U8+V8*W8+X8*Y8+Z8*AA8+AB8*AC8+AD8*AE8+AF8*AG8+AH8*AI8+AJ8*AK8+AL8*AM8+AN8*AO8+AP8*AQ8+AR8*AS8+AT8*AU8+AV8*AW8+AX8*AY8+AZ8*BA8+BB8*BC8+BD8*BE8+BF8*BG8+BH8*BI8+BJ8*BK8+BL8*BM8+BN8*BO8+BP8*BQ8+BR8*BS8+BT8*BU8+BV8*BW8+BX8*BY8+BZ8*CA8)/1000</f>
        <v>6.07</v>
      </c>
      <c r="CE8" s="12"/>
      <c r="CF8" s="12"/>
      <c r="CG8" s="162"/>
      <c r="CH8" s="163"/>
      <c r="CI8" s="163"/>
      <c r="CJ8" s="163"/>
      <c r="CK8" s="163"/>
      <c r="CL8" s="177">
        <v>340</v>
      </c>
      <c r="CM8" s="177"/>
      <c r="CN8" s="177"/>
      <c r="CO8" s="177"/>
      <c r="CP8" s="177"/>
      <c r="CQ8" s="177"/>
      <c r="CR8" s="177"/>
      <c r="CS8" s="177"/>
      <c r="CT8" s="182">
        <f>(BE32+BG32+BI32+BK32+BM32+BO32+BQ32)/5+M32+O32+Q32+S32+U32+W32+Y32+AA32</f>
        <v>340</v>
      </c>
      <c r="CU8" s="183"/>
      <c r="CV8" s="183"/>
      <c r="CW8" s="183"/>
      <c r="CX8" s="183"/>
      <c r="CY8" s="183"/>
      <c r="CZ8" s="184"/>
    </row>
    <row r="9" spans="1:104" s="2" customFormat="1" ht="15.75" customHeight="1" x14ac:dyDescent="0.25">
      <c r="A9" s="201"/>
      <c r="B9" s="190"/>
      <c r="C9" s="130" t="s">
        <v>57</v>
      </c>
      <c r="D9" s="118">
        <f t="shared" ref="D9:D31" si="0">D8</f>
        <v>40</v>
      </c>
      <c r="E9" s="64"/>
      <c r="F9" s="131">
        <f t="shared" ref="F9:F31" si="1">F8</f>
        <v>45</v>
      </c>
      <c r="G9" s="64"/>
      <c r="H9" s="131">
        <f t="shared" ref="H9:H31" si="2">H8</f>
        <v>15.5</v>
      </c>
      <c r="I9" s="64">
        <v>4.5</v>
      </c>
      <c r="J9" s="132">
        <f t="shared" ref="J9:J31" si="3">J8</f>
        <v>150</v>
      </c>
      <c r="K9" s="64"/>
      <c r="L9" s="133">
        <f t="shared" ref="L9:L31" si="4">L8</f>
        <v>30</v>
      </c>
      <c r="M9" s="64"/>
      <c r="N9" s="133">
        <f t="shared" ref="N9:N31" si="5">N8</f>
        <v>30</v>
      </c>
      <c r="O9" s="64"/>
      <c r="P9" s="133">
        <f t="shared" ref="P9:P31" si="6">P8</f>
        <v>30</v>
      </c>
      <c r="Q9" s="64"/>
      <c r="R9" s="134">
        <f t="shared" ref="R9:R31" si="7">R8</f>
        <v>30</v>
      </c>
      <c r="S9" s="64"/>
      <c r="T9" s="134">
        <f t="shared" ref="T9:T31" si="8">T8</f>
        <v>30</v>
      </c>
      <c r="U9" s="64"/>
      <c r="V9" s="134">
        <f t="shared" ref="V9:V31" si="9">V8</f>
        <v>30</v>
      </c>
      <c r="W9" s="64"/>
      <c r="X9" s="134">
        <f t="shared" ref="X9:X31" si="10">X8</f>
        <v>30</v>
      </c>
      <c r="Y9" s="64"/>
      <c r="Z9" s="134">
        <f t="shared" ref="Z9:Z31" si="11">Z8</f>
        <v>28.1</v>
      </c>
      <c r="AA9" s="64"/>
      <c r="AB9" s="134">
        <f t="shared" ref="AB9:AB31" si="12">AB8</f>
        <v>173</v>
      </c>
      <c r="AC9" s="64"/>
      <c r="AD9" s="134">
        <f t="shared" ref="AD9:AD31" si="13">AD8</f>
        <v>173</v>
      </c>
      <c r="AE9" s="64">
        <v>100</v>
      </c>
      <c r="AF9" s="135">
        <f t="shared" ref="AF9:AF31" si="14">AF8</f>
        <v>135</v>
      </c>
      <c r="AG9" s="64"/>
      <c r="AH9" s="135">
        <f t="shared" ref="AH9:AH31" si="15">AH8</f>
        <v>248</v>
      </c>
      <c r="AI9" s="64"/>
      <c r="AJ9" s="135">
        <f t="shared" ref="AJ9:AJ31" si="16">AJ8</f>
        <v>173</v>
      </c>
      <c r="AK9" s="64"/>
      <c r="AL9" s="135">
        <f t="shared" ref="AL9:AL31" si="17">AL8</f>
        <v>296</v>
      </c>
      <c r="AM9" s="64"/>
      <c r="AN9" s="135">
        <f t="shared" ref="AN9:AN31" si="18">AN8</f>
        <v>105</v>
      </c>
      <c r="AO9" s="64"/>
      <c r="AP9" s="135">
        <f t="shared" ref="AP9:AP31" si="19">AP8</f>
        <v>248</v>
      </c>
      <c r="AQ9" s="64"/>
      <c r="AR9" s="135">
        <f t="shared" ref="AR9:AR31" si="20">AR8</f>
        <v>52</v>
      </c>
      <c r="AS9" s="64"/>
      <c r="AT9" s="135">
        <f t="shared" ref="AT9:AT31" si="21">AT8</f>
        <v>68</v>
      </c>
      <c r="AU9" s="64">
        <v>5</v>
      </c>
      <c r="AV9" s="135">
        <f t="shared" ref="AV9:AV31" si="22">AV8</f>
        <v>31.4</v>
      </c>
      <c r="AW9" s="64"/>
      <c r="AX9" s="135">
        <f t="shared" ref="AX9:AX31" si="23">AX8</f>
        <v>250</v>
      </c>
      <c r="AY9" s="64"/>
      <c r="AZ9" s="135">
        <f t="shared" ref="AZ9:AZ31" si="24">AZ8</f>
        <v>39</v>
      </c>
      <c r="BA9" s="64"/>
      <c r="BB9" s="135">
        <f t="shared" ref="BB9:BB31" si="25">BB8</f>
        <v>25</v>
      </c>
      <c r="BC9" s="64">
        <v>4</v>
      </c>
      <c r="BD9" s="135">
        <f t="shared" ref="BD9:BD31" si="26">BD8</f>
        <v>12.5</v>
      </c>
      <c r="BE9" s="64"/>
      <c r="BF9" s="135">
        <f t="shared" ref="BF9:BF31" si="27">BF8</f>
        <v>14.8</v>
      </c>
      <c r="BG9" s="64"/>
      <c r="BH9" s="135">
        <f t="shared" ref="BH9:BH31" si="28">BH8</f>
        <v>12.3</v>
      </c>
      <c r="BI9" s="64">
        <v>10</v>
      </c>
      <c r="BJ9" s="135">
        <f t="shared" ref="BJ9:BJ31" si="29">BJ8</f>
        <v>20.8</v>
      </c>
      <c r="BK9" s="64">
        <v>10</v>
      </c>
      <c r="BL9" s="135">
        <f t="shared" ref="BL9:BL31" si="30">BL8</f>
        <v>14.6</v>
      </c>
      <c r="BM9" s="64"/>
      <c r="BN9" s="134">
        <f t="shared" ref="BN9:BN31" si="31">BN8</f>
        <v>76.5</v>
      </c>
      <c r="BO9" s="64"/>
      <c r="BP9" s="134">
        <f t="shared" ref="BP9:BP30" si="32">BP8</f>
        <v>76.5</v>
      </c>
      <c r="BQ9" s="64"/>
      <c r="BR9" s="134">
        <f t="shared" ref="BR9:BR31" si="33">BR8</f>
        <v>160</v>
      </c>
      <c r="BS9" s="64">
        <v>3</v>
      </c>
      <c r="BT9" s="134">
        <f t="shared" ref="BT9:BT31" si="34">BT8</f>
        <v>0</v>
      </c>
      <c r="BU9" s="64">
        <v>0.1</v>
      </c>
      <c r="BV9" s="134">
        <f t="shared" ref="BV9:BV31" si="35">BV8</f>
        <v>0</v>
      </c>
      <c r="BW9" s="64">
        <v>0.2</v>
      </c>
      <c r="BX9" s="134">
        <f t="shared" ref="BX9:BX31" si="36">BX8</f>
        <v>0</v>
      </c>
      <c r="BY9" s="64">
        <v>0.2</v>
      </c>
      <c r="BZ9" s="134">
        <f t="shared" ref="BZ9:BZ31" si="37">BZ8</f>
        <v>20</v>
      </c>
      <c r="CA9" s="64"/>
      <c r="CB9" s="64"/>
      <c r="CC9" s="64"/>
      <c r="CD9" s="136">
        <f t="shared" ref="CD9:CD31" si="38">(D9*E9+F9*G9+H9*I9+J9*K9+L9*M9+N9*O9+P9*Q9+R9*S9+T9*U9+V9*W9+X9*Y9+Z9*AA9+AB9*AC9+AD9*AE9+AF9*AG9+AH9*AI9+AJ9*AK9+AL9*AM9+AN9*AO9+AP9*AQ9+AR9*AS9+AT9*AU9+AV9*AW9+AX9*AY9+AZ9*BA9+BB9*BC9+BD9*BE9+BF9*BG9+BH9*BI9+BJ9*BK9+BL9*BM9+BN9*BO9+BP9*BQ9+BR9*BS9+BT9*BU9+BV9*BW9+BX9*BY9+BZ9*CA9)/1000</f>
        <v>18.620750000000001</v>
      </c>
      <c r="CE9" s="12"/>
      <c r="CF9" s="12"/>
      <c r="CG9" s="25"/>
      <c r="CH9" s="25"/>
      <c r="CI9" s="25"/>
      <c r="CJ9" s="25"/>
      <c r="CK9" s="25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</row>
    <row r="10" spans="1:104" s="2" customFormat="1" ht="15.75" customHeight="1" x14ac:dyDescent="0.25">
      <c r="A10" s="201"/>
      <c r="B10" s="190"/>
      <c r="C10" s="130" t="s">
        <v>59</v>
      </c>
      <c r="D10" s="118">
        <f t="shared" si="0"/>
        <v>40</v>
      </c>
      <c r="E10" s="64"/>
      <c r="F10" s="131">
        <f t="shared" si="1"/>
        <v>45</v>
      </c>
      <c r="G10" s="64"/>
      <c r="H10" s="131">
        <f t="shared" si="2"/>
        <v>15.5</v>
      </c>
      <c r="I10" s="64"/>
      <c r="J10" s="132">
        <f t="shared" si="3"/>
        <v>150</v>
      </c>
      <c r="K10" s="64"/>
      <c r="L10" s="133">
        <f t="shared" si="4"/>
        <v>30</v>
      </c>
      <c r="M10" s="64"/>
      <c r="N10" s="133">
        <f t="shared" si="5"/>
        <v>30</v>
      </c>
      <c r="O10" s="64"/>
      <c r="P10" s="133">
        <f t="shared" si="6"/>
        <v>30</v>
      </c>
      <c r="Q10" s="64"/>
      <c r="R10" s="134">
        <f t="shared" si="7"/>
        <v>30</v>
      </c>
      <c r="S10" s="64"/>
      <c r="T10" s="134">
        <f t="shared" si="8"/>
        <v>30</v>
      </c>
      <c r="U10" s="64"/>
      <c r="V10" s="134">
        <f t="shared" si="9"/>
        <v>30</v>
      </c>
      <c r="W10" s="64"/>
      <c r="X10" s="134">
        <f t="shared" si="10"/>
        <v>30</v>
      </c>
      <c r="Y10" s="64"/>
      <c r="Z10" s="134">
        <f t="shared" si="11"/>
        <v>28.1</v>
      </c>
      <c r="AA10" s="64"/>
      <c r="AB10" s="134">
        <f t="shared" si="12"/>
        <v>173</v>
      </c>
      <c r="AC10" s="64"/>
      <c r="AD10" s="134">
        <f t="shared" si="13"/>
        <v>173</v>
      </c>
      <c r="AE10" s="64"/>
      <c r="AF10" s="135">
        <f t="shared" si="14"/>
        <v>135</v>
      </c>
      <c r="AG10" s="64"/>
      <c r="AH10" s="135">
        <f t="shared" si="15"/>
        <v>248</v>
      </c>
      <c r="AI10" s="64"/>
      <c r="AJ10" s="135">
        <f t="shared" si="16"/>
        <v>173</v>
      </c>
      <c r="AK10" s="64"/>
      <c r="AL10" s="135">
        <f t="shared" si="17"/>
        <v>296</v>
      </c>
      <c r="AM10" s="64"/>
      <c r="AN10" s="135">
        <f t="shared" si="18"/>
        <v>105</v>
      </c>
      <c r="AO10" s="64"/>
      <c r="AP10" s="135">
        <f t="shared" si="19"/>
        <v>248</v>
      </c>
      <c r="AQ10" s="64"/>
      <c r="AR10" s="135">
        <f t="shared" si="20"/>
        <v>52</v>
      </c>
      <c r="AS10" s="64"/>
      <c r="AT10" s="135">
        <f t="shared" si="21"/>
        <v>68</v>
      </c>
      <c r="AU10" s="64"/>
      <c r="AV10" s="135">
        <f t="shared" si="22"/>
        <v>31.4</v>
      </c>
      <c r="AW10" s="64"/>
      <c r="AX10" s="135">
        <f t="shared" si="23"/>
        <v>250</v>
      </c>
      <c r="AY10" s="64">
        <v>0.6</v>
      </c>
      <c r="AZ10" s="135">
        <f t="shared" si="24"/>
        <v>39</v>
      </c>
      <c r="BA10" s="64"/>
      <c r="BB10" s="135">
        <f t="shared" si="25"/>
        <v>25</v>
      </c>
      <c r="BC10" s="64"/>
      <c r="BD10" s="135">
        <f t="shared" si="26"/>
        <v>12.5</v>
      </c>
      <c r="BE10" s="64"/>
      <c r="BF10" s="135">
        <f t="shared" si="27"/>
        <v>14.8</v>
      </c>
      <c r="BG10" s="64"/>
      <c r="BH10" s="135">
        <f t="shared" si="28"/>
        <v>12.3</v>
      </c>
      <c r="BI10" s="64"/>
      <c r="BJ10" s="135">
        <f t="shared" si="29"/>
        <v>20.8</v>
      </c>
      <c r="BK10" s="64"/>
      <c r="BL10" s="135">
        <f t="shared" si="30"/>
        <v>14.6</v>
      </c>
      <c r="BM10" s="64"/>
      <c r="BN10" s="134">
        <f t="shared" si="31"/>
        <v>76.5</v>
      </c>
      <c r="BO10" s="64"/>
      <c r="BP10" s="134">
        <f t="shared" si="32"/>
        <v>76.5</v>
      </c>
      <c r="BQ10" s="64"/>
      <c r="BR10" s="134">
        <f t="shared" si="33"/>
        <v>160</v>
      </c>
      <c r="BS10" s="64"/>
      <c r="BT10" s="134">
        <f t="shared" si="34"/>
        <v>0</v>
      </c>
      <c r="BU10" s="64"/>
      <c r="BV10" s="134">
        <f t="shared" si="35"/>
        <v>0</v>
      </c>
      <c r="BW10" s="64"/>
      <c r="BX10" s="134">
        <f t="shared" si="36"/>
        <v>0</v>
      </c>
      <c r="BY10" s="64"/>
      <c r="BZ10" s="134">
        <f t="shared" si="37"/>
        <v>20</v>
      </c>
      <c r="CA10" s="64"/>
      <c r="CB10" s="64"/>
      <c r="CC10" s="64"/>
      <c r="CD10" s="136">
        <f t="shared" si="38"/>
        <v>0.15</v>
      </c>
      <c r="CE10" s="12"/>
      <c r="CF10" s="12"/>
      <c r="CG10" s="25"/>
      <c r="CH10" s="25"/>
      <c r="CI10" s="25"/>
      <c r="CJ10" s="25"/>
      <c r="CK10" s="25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</row>
    <row r="11" spans="1:104" s="2" customFormat="1" ht="15.75" customHeight="1" x14ac:dyDescent="0.25">
      <c r="A11" s="201"/>
      <c r="B11" s="190"/>
      <c r="C11" s="130" t="s">
        <v>19</v>
      </c>
      <c r="D11" s="118">
        <f t="shared" si="0"/>
        <v>40</v>
      </c>
      <c r="E11" s="64"/>
      <c r="F11" s="131">
        <f t="shared" si="1"/>
        <v>45</v>
      </c>
      <c r="G11" s="64"/>
      <c r="H11" s="131">
        <f t="shared" si="2"/>
        <v>15.5</v>
      </c>
      <c r="I11" s="64"/>
      <c r="J11" s="132">
        <f t="shared" si="3"/>
        <v>150</v>
      </c>
      <c r="K11" s="64"/>
      <c r="L11" s="133">
        <f t="shared" si="4"/>
        <v>30</v>
      </c>
      <c r="M11" s="64"/>
      <c r="N11" s="133">
        <f t="shared" si="5"/>
        <v>30</v>
      </c>
      <c r="O11" s="64"/>
      <c r="P11" s="133">
        <f t="shared" si="6"/>
        <v>30</v>
      </c>
      <c r="Q11" s="64"/>
      <c r="R11" s="134">
        <f t="shared" si="7"/>
        <v>30</v>
      </c>
      <c r="S11" s="64"/>
      <c r="T11" s="134">
        <f t="shared" si="8"/>
        <v>30</v>
      </c>
      <c r="U11" s="64"/>
      <c r="V11" s="134">
        <f t="shared" si="9"/>
        <v>30</v>
      </c>
      <c r="W11" s="64"/>
      <c r="X11" s="134">
        <f t="shared" si="10"/>
        <v>30</v>
      </c>
      <c r="Y11" s="64"/>
      <c r="Z11" s="134">
        <f t="shared" si="11"/>
        <v>28.1</v>
      </c>
      <c r="AA11" s="64"/>
      <c r="AB11" s="134">
        <f t="shared" si="12"/>
        <v>173</v>
      </c>
      <c r="AC11" s="64"/>
      <c r="AD11" s="134">
        <f t="shared" si="13"/>
        <v>173</v>
      </c>
      <c r="AE11" s="64"/>
      <c r="AF11" s="135">
        <f t="shared" si="14"/>
        <v>135</v>
      </c>
      <c r="AG11" s="64"/>
      <c r="AH11" s="135">
        <f t="shared" si="15"/>
        <v>248</v>
      </c>
      <c r="AI11" s="64"/>
      <c r="AJ11" s="135">
        <f t="shared" si="16"/>
        <v>173</v>
      </c>
      <c r="AK11" s="64"/>
      <c r="AL11" s="135">
        <f t="shared" si="17"/>
        <v>296</v>
      </c>
      <c r="AM11" s="64"/>
      <c r="AN11" s="135">
        <f t="shared" si="18"/>
        <v>105</v>
      </c>
      <c r="AO11" s="64"/>
      <c r="AP11" s="135">
        <f t="shared" si="19"/>
        <v>248</v>
      </c>
      <c r="AQ11" s="64"/>
      <c r="AR11" s="135">
        <f t="shared" si="20"/>
        <v>52</v>
      </c>
      <c r="AS11" s="64"/>
      <c r="AT11" s="135">
        <f t="shared" si="21"/>
        <v>68</v>
      </c>
      <c r="AU11" s="64"/>
      <c r="AV11" s="135">
        <f t="shared" si="22"/>
        <v>31.4</v>
      </c>
      <c r="AW11" s="64">
        <v>35</v>
      </c>
      <c r="AX11" s="135">
        <f t="shared" si="23"/>
        <v>250</v>
      </c>
      <c r="AY11" s="64"/>
      <c r="AZ11" s="135">
        <f t="shared" si="24"/>
        <v>39</v>
      </c>
      <c r="BA11" s="64"/>
      <c r="BB11" s="135">
        <f t="shared" si="25"/>
        <v>25</v>
      </c>
      <c r="BC11" s="64"/>
      <c r="BD11" s="135">
        <f t="shared" si="26"/>
        <v>12.5</v>
      </c>
      <c r="BE11" s="64"/>
      <c r="BF11" s="135">
        <f t="shared" si="27"/>
        <v>14.8</v>
      </c>
      <c r="BG11" s="64"/>
      <c r="BH11" s="135">
        <f t="shared" si="28"/>
        <v>12.3</v>
      </c>
      <c r="BI11" s="64"/>
      <c r="BJ11" s="135">
        <f t="shared" si="29"/>
        <v>20.8</v>
      </c>
      <c r="BK11" s="64"/>
      <c r="BL11" s="135">
        <f t="shared" si="30"/>
        <v>14.6</v>
      </c>
      <c r="BM11" s="64"/>
      <c r="BN11" s="134">
        <f t="shared" si="31"/>
        <v>76.5</v>
      </c>
      <c r="BO11" s="64"/>
      <c r="BP11" s="134">
        <f t="shared" si="32"/>
        <v>76.5</v>
      </c>
      <c r="BQ11" s="64"/>
      <c r="BR11" s="134">
        <f t="shared" si="33"/>
        <v>160</v>
      </c>
      <c r="BS11" s="64"/>
      <c r="BT11" s="134">
        <f t="shared" si="34"/>
        <v>0</v>
      </c>
      <c r="BU11" s="64"/>
      <c r="BV11" s="134">
        <f t="shared" si="35"/>
        <v>0</v>
      </c>
      <c r="BW11" s="64"/>
      <c r="BX11" s="134">
        <f t="shared" si="36"/>
        <v>0</v>
      </c>
      <c r="BY11" s="64"/>
      <c r="BZ11" s="134">
        <f t="shared" si="37"/>
        <v>20</v>
      </c>
      <c r="CA11" s="64"/>
      <c r="CB11" s="64"/>
      <c r="CC11" s="64"/>
      <c r="CD11" s="136">
        <f t="shared" si="38"/>
        <v>1.099</v>
      </c>
      <c r="CE11" s="12"/>
      <c r="CF11" s="12"/>
      <c r="CG11" s="25"/>
      <c r="CH11" s="25"/>
      <c r="CI11" s="25"/>
      <c r="CJ11" s="25"/>
      <c r="CK11" s="25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</row>
    <row r="12" spans="1:104" s="2" customFormat="1" ht="15.75" hidden="1" customHeight="1" x14ac:dyDescent="0.25">
      <c r="A12" s="201"/>
      <c r="B12" s="190"/>
      <c r="C12" s="130" t="s">
        <v>22</v>
      </c>
      <c r="D12" s="118">
        <f t="shared" si="0"/>
        <v>40</v>
      </c>
      <c r="E12" s="64"/>
      <c r="F12" s="131">
        <f t="shared" si="1"/>
        <v>45</v>
      </c>
      <c r="G12" s="64"/>
      <c r="H12" s="131">
        <f t="shared" si="2"/>
        <v>15.5</v>
      </c>
      <c r="I12" s="64"/>
      <c r="J12" s="132">
        <f t="shared" si="3"/>
        <v>150</v>
      </c>
      <c r="K12" s="64"/>
      <c r="L12" s="133">
        <f t="shared" si="4"/>
        <v>30</v>
      </c>
      <c r="M12" s="64"/>
      <c r="N12" s="133">
        <f t="shared" si="5"/>
        <v>30</v>
      </c>
      <c r="O12" s="64"/>
      <c r="P12" s="133">
        <f t="shared" si="6"/>
        <v>30</v>
      </c>
      <c r="Q12" s="64"/>
      <c r="R12" s="134">
        <f t="shared" si="7"/>
        <v>30</v>
      </c>
      <c r="S12" s="64"/>
      <c r="T12" s="134">
        <f t="shared" si="8"/>
        <v>30</v>
      </c>
      <c r="U12" s="64"/>
      <c r="V12" s="134">
        <f t="shared" si="9"/>
        <v>30</v>
      </c>
      <c r="W12" s="64"/>
      <c r="X12" s="134">
        <f t="shared" si="10"/>
        <v>30</v>
      </c>
      <c r="Y12" s="64"/>
      <c r="Z12" s="134">
        <f t="shared" si="11"/>
        <v>28.1</v>
      </c>
      <c r="AA12" s="64"/>
      <c r="AB12" s="134">
        <f t="shared" si="12"/>
        <v>173</v>
      </c>
      <c r="AC12" s="64"/>
      <c r="AD12" s="134">
        <f t="shared" si="13"/>
        <v>173</v>
      </c>
      <c r="AE12" s="64"/>
      <c r="AF12" s="135">
        <f t="shared" si="14"/>
        <v>135</v>
      </c>
      <c r="AG12" s="64"/>
      <c r="AH12" s="135">
        <f t="shared" si="15"/>
        <v>248</v>
      </c>
      <c r="AI12" s="64"/>
      <c r="AJ12" s="135">
        <f t="shared" si="16"/>
        <v>173</v>
      </c>
      <c r="AK12" s="64"/>
      <c r="AL12" s="135">
        <f t="shared" si="17"/>
        <v>296</v>
      </c>
      <c r="AM12" s="64"/>
      <c r="AN12" s="135">
        <f t="shared" si="18"/>
        <v>105</v>
      </c>
      <c r="AO12" s="64"/>
      <c r="AP12" s="135">
        <f t="shared" si="19"/>
        <v>248</v>
      </c>
      <c r="AQ12" s="64"/>
      <c r="AR12" s="135">
        <f t="shared" si="20"/>
        <v>52</v>
      </c>
      <c r="AS12" s="64"/>
      <c r="AT12" s="135">
        <f t="shared" si="21"/>
        <v>68</v>
      </c>
      <c r="AU12" s="64"/>
      <c r="AV12" s="135">
        <f t="shared" si="22"/>
        <v>31.4</v>
      </c>
      <c r="AW12" s="64"/>
      <c r="AX12" s="135">
        <f t="shared" si="23"/>
        <v>250</v>
      </c>
      <c r="AY12" s="64"/>
      <c r="AZ12" s="135">
        <f t="shared" si="24"/>
        <v>39</v>
      </c>
      <c r="BA12" s="64"/>
      <c r="BB12" s="135">
        <f t="shared" si="25"/>
        <v>25</v>
      </c>
      <c r="BC12" s="64"/>
      <c r="BD12" s="135">
        <f t="shared" si="26"/>
        <v>12.5</v>
      </c>
      <c r="BE12" s="64"/>
      <c r="BF12" s="135">
        <f t="shared" si="27"/>
        <v>14.8</v>
      </c>
      <c r="BG12" s="64"/>
      <c r="BH12" s="135">
        <f t="shared" si="28"/>
        <v>12.3</v>
      </c>
      <c r="BI12" s="64"/>
      <c r="BJ12" s="135">
        <f t="shared" si="29"/>
        <v>20.8</v>
      </c>
      <c r="BK12" s="64"/>
      <c r="BL12" s="135">
        <f t="shared" si="30"/>
        <v>14.6</v>
      </c>
      <c r="BM12" s="64"/>
      <c r="BN12" s="134">
        <f t="shared" si="31"/>
        <v>76.5</v>
      </c>
      <c r="BO12" s="64"/>
      <c r="BP12" s="134">
        <f t="shared" si="32"/>
        <v>76.5</v>
      </c>
      <c r="BQ12" s="64"/>
      <c r="BR12" s="134">
        <f t="shared" si="33"/>
        <v>160</v>
      </c>
      <c r="BS12" s="64"/>
      <c r="BT12" s="134">
        <f t="shared" si="34"/>
        <v>0</v>
      </c>
      <c r="BU12" s="64"/>
      <c r="BV12" s="134">
        <f t="shared" si="35"/>
        <v>0</v>
      </c>
      <c r="BW12" s="64"/>
      <c r="BX12" s="134">
        <f t="shared" si="36"/>
        <v>0</v>
      </c>
      <c r="BY12" s="64"/>
      <c r="BZ12" s="134">
        <f t="shared" si="37"/>
        <v>20</v>
      </c>
      <c r="CA12" s="64"/>
      <c r="CB12" s="64"/>
      <c r="CC12" s="64"/>
      <c r="CD12" s="136">
        <f t="shared" si="38"/>
        <v>0</v>
      </c>
      <c r="CE12" s="12"/>
      <c r="CF12" s="12"/>
      <c r="CG12" s="25"/>
      <c r="CH12" s="25"/>
      <c r="CI12" s="25"/>
      <c r="CJ12" s="25"/>
      <c r="CK12" s="25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</row>
    <row r="13" spans="1:104" s="2" customFormat="1" ht="15.75" customHeight="1" x14ac:dyDescent="0.25">
      <c r="A13" s="201"/>
      <c r="B13" s="190"/>
      <c r="C13" s="130" t="s">
        <v>60</v>
      </c>
      <c r="D13" s="118">
        <f t="shared" si="0"/>
        <v>40</v>
      </c>
      <c r="E13" s="64">
        <v>100</v>
      </c>
      <c r="F13" s="131">
        <f t="shared" si="1"/>
        <v>45</v>
      </c>
      <c r="G13" s="64">
        <v>100</v>
      </c>
      <c r="H13" s="131">
        <f t="shared" si="2"/>
        <v>15.5</v>
      </c>
      <c r="I13" s="64"/>
      <c r="J13" s="132">
        <f t="shared" si="3"/>
        <v>150</v>
      </c>
      <c r="K13" s="64"/>
      <c r="L13" s="133">
        <f t="shared" si="4"/>
        <v>30</v>
      </c>
      <c r="M13" s="64"/>
      <c r="N13" s="133">
        <f t="shared" si="5"/>
        <v>30</v>
      </c>
      <c r="O13" s="64"/>
      <c r="P13" s="133">
        <f t="shared" si="6"/>
        <v>30</v>
      </c>
      <c r="Q13" s="64"/>
      <c r="R13" s="134">
        <f t="shared" si="7"/>
        <v>30</v>
      </c>
      <c r="S13" s="64"/>
      <c r="T13" s="134">
        <f t="shared" si="8"/>
        <v>30</v>
      </c>
      <c r="U13" s="64"/>
      <c r="V13" s="134">
        <f t="shared" si="9"/>
        <v>30</v>
      </c>
      <c r="W13" s="64"/>
      <c r="X13" s="134">
        <f t="shared" si="10"/>
        <v>30</v>
      </c>
      <c r="Y13" s="64"/>
      <c r="Z13" s="134">
        <f t="shared" si="11"/>
        <v>28.1</v>
      </c>
      <c r="AA13" s="64"/>
      <c r="AB13" s="134">
        <f t="shared" si="12"/>
        <v>173</v>
      </c>
      <c r="AC13" s="64"/>
      <c r="AD13" s="134">
        <f t="shared" si="13"/>
        <v>173</v>
      </c>
      <c r="AE13" s="64"/>
      <c r="AF13" s="135">
        <f t="shared" si="14"/>
        <v>135</v>
      </c>
      <c r="AG13" s="64"/>
      <c r="AH13" s="135">
        <f t="shared" si="15"/>
        <v>248</v>
      </c>
      <c r="AI13" s="64"/>
      <c r="AJ13" s="135">
        <f t="shared" si="16"/>
        <v>173</v>
      </c>
      <c r="AK13" s="64"/>
      <c r="AL13" s="135">
        <f t="shared" si="17"/>
        <v>296</v>
      </c>
      <c r="AM13" s="64"/>
      <c r="AN13" s="135">
        <f t="shared" si="18"/>
        <v>105</v>
      </c>
      <c r="AO13" s="64"/>
      <c r="AP13" s="135">
        <f t="shared" si="19"/>
        <v>248</v>
      </c>
      <c r="AQ13" s="64"/>
      <c r="AR13" s="135">
        <f t="shared" si="20"/>
        <v>52</v>
      </c>
      <c r="AS13" s="64"/>
      <c r="AT13" s="135">
        <f t="shared" si="21"/>
        <v>68</v>
      </c>
      <c r="AU13" s="64"/>
      <c r="AV13" s="135">
        <f t="shared" si="22"/>
        <v>31.4</v>
      </c>
      <c r="AW13" s="64"/>
      <c r="AX13" s="135">
        <f t="shared" si="23"/>
        <v>250</v>
      </c>
      <c r="AY13" s="64"/>
      <c r="AZ13" s="135">
        <f t="shared" si="24"/>
        <v>39</v>
      </c>
      <c r="BA13" s="64"/>
      <c r="BB13" s="135">
        <f t="shared" si="25"/>
        <v>25</v>
      </c>
      <c r="BC13" s="64"/>
      <c r="BD13" s="135">
        <f t="shared" si="26"/>
        <v>12.5</v>
      </c>
      <c r="BE13" s="64"/>
      <c r="BF13" s="135">
        <f t="shared" si="27"/>
        <v>14.8</v>
      </c>
      <c r="BG13" s="64"/>
      <c r="BH13" s="135">
        <f t="shared" si="28"/>
        <v>12.3</v>
      </c>
      <c r="BI13" s="64"/>
      <c r="BJ13" s="135">
        <f t="shared" si="29"/>
        <v>20.8</v>
      </c>
      <c r="BK13" s="64"/>
      <c r="BL13" s="135">
        <f t="shared" si="30"/>
        <v>14.6</v>
      </c>
      <c r="BM13" s="64"/>
      <c r="BN13" s="134">
        <f t="shared" si="31"/>
        <v>76.5</v>
      </c>
      <c r="BO13" s="64"/>
      <c r="BP13" s="134">
        <f t="shared" si="32"/>
        <v>76.5</v>
      </c>
      <c r="BQ13" s="64"/>
      <c r="BR13" s="134">
        <f t="shared" si="33"/>
        <v>160</v>
      </c>
      <c r="BS13" s="64"/>
      <c r="BT13" s="134">
        <f t="shared" si="34"/>
        <v>0</v>
      </c>
      <c r="BU13" s="64"/>
      <c r="BV13" s="134">
        <f t="shared" si="35"/>
        <v>0</v>
      </c>
      <c r="BW13" s="64"/>
      <c r="BX13" s="134">
        <f t="shared" si="36"/>
        <v>0</v>
      </c>
      <c r="BY13" s="64"/>
      <c r="BZ13" s="134">
        <f t="shared" si="37"/>
        <v>20</v>
      </c>
      <c r="CA13" s="64"/>
      <c r="CB13" s="64"/>
      <c r="CC13" s="64"/>
      <c r="CD13" s="136">
        <f t="shared" si="38"/>
        <v>8.5</v>
      </c>
      <c r="CE13" s="12"/>
      <c r="CF13" s="12"/>
      <c r="CG13" s="25"/>
      <c r="CH13" s="25"/>
      <c r="CI13" s="25"/>
      <c r="CJ13" s="25"/>
      <c r="CK13" s="25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s="2" customFormat="1" ht="15.75" customHeight="1" x14ac:dyDescent="0.25">
      <c r="A14" s="201"/>
      <c r="B14" s="190"/>
      <c r="C14" s="130" t="s">
        <v>61</v>
      </c>
      <c r="D14" s="118">
        <f t="shared" si="0"/>
        <v>40</v>
      </c>
      <c r="E14" s="64"/>
      <c r="F14" s="131">
        <f t="shared" si="1"/>
        <v>45</v>
      </c>
      <c r="G14" s="64"/>
      <c r="H14" s="131">
        <f t="shared" si="2"/>
        <v>15.5</v>
      </c>
      <c r="I14" s="64"/>
      <c r="J14" s="132">
        <f t="shared" si="3"/>
        <v>150</v>
      </c>
      <c r="K14" s="64">
        <v>70</v>
      </c>
      <c r="L14" s="133">
        <f t="shared" si="4"/>
        <v>30</v>
      </c>
      <c r="M14" s="64"/>
      <c r="N14" s="133">
        <f t="shared" si="5"/>
        <v>30</v>
      </c>
      <c r="O14" s="64"/>
      <c r="P14" s="133">
        <f t="shared" si="6"/>
        <v>30</v>
      </c>
      <c r="Q14" s="64"/>
      <c r="R14" s="134">
        <f t="shared" si="7"/>
        <v>30</v>
      </c>
      <c r="S14" s="64"/>
      <c r="T14" s="134">
        <f t="shared" si="8"/>
        <v>30</v>
      </c>
      <c r="U14" s="64"/>
      <c r="V14" s="134">
        <f t="shared" si="9"/>
        <v>30</v>
      </c>
      <c r="W14" s="64"/>
      <c r="X14" s="134">
        <f t="shared" si="10"/>
        <v>30</v>
      </c>
      <c r="Y14" s="64"/>
      <c r="Z14" s="134">
        <f t="shared" si="11"/>
        <v>28.1</v>
      </c>
      <c r="AA14" s="64"/>
      <c r="AB14" s="134">
        <f t="shared" si="12"/>
        <v>173</v>
      </c>
      <c r="AC14" s="64"/>
      <c r="AD14" s="134">
        <f t="shared" si="13"/>
        <v>173</v>
      </c>
      <c r="AE14" s="64"/>
      <c r="AF14" s="135">
        <f t="shared" si="14"/>
        <v>135</v>
      </c>
      <c r="AG14" s="64"/>
      <c r="AH14" s="135">
        <f t="shared" si="15"/>
        <v>248</v>
      </c>
      <c r="AI14" s="64"/>
      <c r="AJ14" s="135">
        <f t="shared" si="16"/>
        <v>173</v>
      </c>
      <c r="AK14" s="64"/>
      <c r="AL14" s="135">
        <f t="shared" si="17"/>
        <v>296</v>
      </c>
      <c r="AM14" s="64"/>
      <c r="AN14" s="135">
        <f t="shared" si="18"/>
        <v>105</v>
      </c>
      <c r="AO14" s="64"/>
      <c r="AP14" s="135">
        <f t="shared" si="19"/>
        <v>248</v>
      </c>
      <c r="AQ14" s="64"/>
      <c r="AR14" s="135">
        <f t="shared" si="20"/>
        <v>52</v>
      </c>
      <c r="AS14" s="64"/>
      <c r="AT14" s="135">
        <f t="shared" si="21"/>
        <v>68</v>
      </c>
      <c r="AU14" s="64"/>
      <c r="AV14" s="135">
        <f t="shared" si="22"/>
        <v>31.4</v>
      </c>
      <c r="AW14" s="64"/>
      <c r="AX14" s="135">
        <f t="shared" si="23"/>
        <v>250</v>
      </c>
      <c r="AY14" s="64"/>
      <c r="AZ14" s="135">
        <f t="shared" si="24"/>
        <v>39</v>
      </c>
      <c r="BA14" s="64"/>
      <c r="BB14" s="135">
        <f t="shared" si="25"/>
        <v>25</v>
      </c>
      <c r="BC14" s="64"/>
      <c r="BD14" s="135">
        <f t="shared" si="26"/>
        <v>12.5</v>
      </c>
      <c r="BE14" s="64"/>
      <c r="BF14" s="135">
        <f t="shared" si="27"/>
        <v>14.8</v>
      </c>
      <c r="BG14" s="64"/>
      <c r="BH14" s="135">
        <f t="shared" si="28"/>
        <v>12.3</v>
      </c>
      <c r="BI14" s="64"/>
      <c r="BJ14" s="135">
        <f t="shared" si="29"/>
        <v>20.8</v>
      </c>
      <c r="BK14" s="64"/>
      <c r="BL14" s="135">
        <f t="shared" si="30"/>
        <v>14.6</v>
      </c>
      <c r="BM14" s="64"/>
      <c r="BN14" s="134">
        <f t="shared" si="31"/>
        <v>76.5</v>
      </c>
      <c r="BO14" s="64"/>
      <c r="BP14" s="134">
        <f t="shared" si="32"/>
        <v>76.5</v>
      </c>
      <c r="BQ14" s="64"/>
      <c r="BR14" s="134">
        <f t="shared" si="33"/>
        <v>160</v>
      </c>
      <c r="BS14" s="64"/>
      <c r="BT14" s="134">
        <f t="shared" si="34"/>
        <v>0</v>
      </c>
      <c r="BU14" s="64"/>
      <c r="BV14" s="134">
        <f t="shared" si="35"/>
        <v>0</v>
      </c>
      <c r="BW14" s="64"/>
      <c r="BX14" s="134">
        <f t="shared" si="36"/>
        <v>0</v>
      </c>
      <c r="BY14" s="64"/>
      <c r="BZ14" s="134">
        <f t="shared" si="37"/>
        <v>20</v>
      </c>
      <c r="CA14" s="64"/>
      <c r="CB14" s="64"/>
      <c r="CC14" s="64"/>
      <c r="CD14" s="136">
        <f t="shared" si="38"/>
        <v>10.5</v>
      </c>
      <c r="CE14" s="12"/>
      <c r="CF14" s="12"/>
      <c r="CG14" s="25"/>
      <c r="CH14" s="25"/>
      <c r="CI14" s="25"/>
      <c r="CJ14" s="25"/>
      <c r="CK14" s="25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s="2" customFormat="1" ht="12.75" customHeight="1" x14ac:dyDescent="0.2">
      <c r="A15" s="201"/>
      <c r="B15" s="190"/>
      <c r="C15" s="130" t="s">
        <v>23</v>
      </c>
      <c r="D15" s="118">
        <f t="shared" si="0"/>
        <v>40</v>
      </c>
      <c r="E15" s="28"/>
      <c r="F15" s="131">
        <f t="shared" si="1"/>
        <v>45</v>
      </c>
      <c r="G15" s="28"/>
      <c r="H15" s="131">
        <f t="shared" si="2"/>
        <v>15.5</v>
      </c>
      <c r="I15" s="64"/>
      <c r="J15" s="132">
        <f t="shared" si="3"/>
        <v>150</v>
      </c>
      <c r="K15" s="27"/>
      <c r="L15" s="133">
        <f t="shared" si="4"/>
        <v>30</v>
      </c>
      <c r="M15" s="64"/>
      <c r="N15" s="133">
        <f t="shared" si="5"/>
        <v>30</v>
      </c>
      <c r="O15" s="64"/>
      <c r="P15" s="133">
        <f t="shared" si="6"/>
        <v>30</v>
      </c>
      <c r="Q15" s="64"/>
      <c r="R15" s="134">
        <f t="shared" si="7"/>
        <v>30</v>
      </c>
      <c r="S15" s="64"/>
      <c r="T15" s="134">
        <f t="shared" si="8"/>
        <v>30</v>
      </c>
      <c r="U15" s="64"/>
      <c r="V15" s="134">
        <f t="shared" si="9"/>
        <v>30</v>
      </c>
      <c r="W15" s="64"/>
      <c r="X15" s="134">
        <f t="shared" si="10"/>
        <v>30</v>
      </c>
      <c r="Y15" s="64"/>
      <c r="Z15" s="134">
        <f t="shared" si="11"/>
        <v>28.1</v>
      </c>
      <c r="AA15" s="64"/>
      <c r="AB15" s="134">
        <f t="shared" si="12"/>
        <v>173</v>
      </c>
      <c r="AC15" s="64"/>
      <c r="AD15" s="134">
        <f t="shared" si="13"/>
        <v>173</v>
      </c>
      <c r="AE15" s="64"/>
      <c r="AF15" s="135">
        <f t="shared" si="14"/>
        <v>135</v>
      </c>
      <c r="AG15" s="64"/>
      <c r="AH15" s="135">
        <f t="shared" si="15"/>
        <v>248</v>
      </c>
      <c r="AI15" s="64"/>
      <c r="AJ15" s="135">
        <f t="shared" si="16"/>
        <v>173</v>
      </c>
      <c r="AK15" s="64"/>
      <c r="AL15" s="135">
        <f t="shared" si="17"/>
        <v>296</v>
      </c>
      <c r="AM15" s="64"/>
      <c r="AN15" s="135">
        <f t="shared" si="18"/>
        <v>105</v>
      </c>
      <c r="AO15" s="64">
        <v>20</v>
      </c>
      <c r="AP15" s="135">
        <f t="shared" si="19"/>
        <v>248</v>
      </c>
      <c r="AQ15" s="27"/>
      <c r="AR15" s="135">
        <f t="shared" si="20"/>
        <v>52</v>
      </c>
      <c r="AS15" s="64"/>
      <c r="AT15" s="135">
        <f t="shared" si="21"/>
        <v>68</v>
      </c>
      <c r="AU15" s="64"/>
      <c r="AV15" s="135">
        <f t="shared" si="22"/>
        <v>31.4</v>
      </c>
      <c r="AW15" s="28"/>
      <c r="AX15" s="135">
        <f t="shared" si="23"/>
        <v>250</v>
      </c>
      <c r="AY15" s="28"/>
      <c r="AZ15" s="135">
        <f t="shared" si="24"/>
        <v>39</v>
      </c>
      <c r="BA15" s="64"/>
      <c r="BB15" s="135">
        <f t="shared" si="25"/>
        <v>25</v>
      </c>
      <c r="BC15" s="64"/>
      <c r="BD15" s="135">
        <f t="shared" si="26"/>
        <v>12.5</v>
      </c>
      <c r="BE15" s="64"/>
      <c r="BF15" s="135">
        <f t="shared" si="27"/>
        <v>14.8</v>
      </c>
      <c r="BG15" s="64"/>
      <c r="BH15" s="135">
        <f t="shared" si="28"/>
        <v>12.3</v>
      </c>
      <c r="BI15" s="64"/>
      <c r="BJ15" s="135">
        <f t="shared" si="29"/>
        <v>20.8</v>
      </c>
      <c r="BK15" s="64"/>
      <c r="BL15" s="135">
        <f t="shared" si="30"/>
        <v>14.6</v>
      </c>
      <c r="BM15" s="64"/>
      <c r="BN15" s="134">
        <f t="shared" si="31"/>
        <v>76.5</v>
      </c>
      <c r="BO15" s="64"/>
      <c r="BP15" s="134">
        <f t="shared" si="32"/>
        <v>76.5</v>
      </c>
      <c r="BQ15" s="64"/>
      <c r="BR15" s="134">
        <f t="shared" si="33"/>
        <v>160</v>
      </c>
      <c r="BS15" s="64"/>
      <c r="BT15" s="134">
        <f t="shared" si="34"/>
        <v>0</v>
      </c>
      <c r="BU15" s="64"/>
      <c r="BV15" s="134">
        <f t="shared" si="35"/>
        <v>0</v>
      </c>
      <c r="BW15" s="64"/>
      <c r="BX15" s="134">
        <f t="shared" si="36"/>
        <v>0</v>
      </c>
      <c r="BY15" s="64"/>
      <c r="BZ15" s="134">
        <f t="shared" si="37"/>
        <v>20</v>
      </c>
      <c r="CA15" s="64"/>
      <c r="CB15" s="64"/>
      <c r="CC15" s="64"/>
      <c r="CD15" s="136">
        <f t="shared" si="38"/>
        <v>2.1</v>
      </c>
      <c r="CE15" s="12"/>
      <c r="CF15" s="137"/>
    </row>
    <row r="16" spans="1:104" s="2" customFormat="1" ht="13.5" customHeight="1" x14ac:dyDescent="0.2">
      <c r="A16" s="201"/>
      <c r="B16" s="190" t="s">
        <v>4</v>
      </c>
      <c r="C16" s="130" t="s">
        <v>53</v>
      </c>
      <c r="D16" s="118">
        <f t="shared" si="0"/>
        <v>40</v>
      </c>
      <c r="E16" s="64"/>
      <c r="F16" s="131">
        <f t="shared" si="1"/>
        <v>45</v>
      </c>
      <c r="G16" s="64"/>
      <c r="H16" s="131">
        <f t="shared" si="2"/>
        <v>15.5</v>
      </c>
      <c r="I16" s="64"/>
      <c r="J16" s="132">
        <f t="shared" si="3"/>
        <v>150</v>
      </c>
      <c r="K16" s="64"/>
      <c r="L16" s="133">
        <f t="shared" si="4"/>
        <v>30</v>
      </c>
      <c r="M16" s="64"/>
      <c r="N16" s="133">
        <f t="shared" si="5"/>
        <v>30</v>
      </c>
      <c r="O16" s="64"/>
      <c r="P16" s="133">
        <f t="shared" si="6"/>
        <v>30</v>
      </c>
      <c r="Q16" s="64"/>
      <c r="R16" s="134">
        <f t="shared" si="7"/>
        <v>30</v>
      </c>
      <c r="S16" s="64"/>
      <c r="T16" s="134">
        <f t="shared" si="8"/>
        <v>30</v>
      </c>
      <c r="U16" s="64"/>
      <c r="V16" s="134">
        <f t="shared" si="9"/>
        <v>30</v>
      </c>
      <c r="W16" s="64"/>
      <c r="X16" s="134">
        <f t="shared" si="10"/>
        <v>30</v>
      </c>
      <c r="Y16" s="64"/>
      <c r="Z16" s="134">
        <f t="shared" si="11"/>
        <v>28.1</v>
      </c>
      <c r="AA16" s="64"/>
      <c r="AB16" s="134">
        <f t="shared" si="12"/>
        <v>173</v>
      </c>
      <c r="AC16" s="64"/>
      <c r="AD16" s="134">
        <f t="shared" si="13"/>
        <v>173</v>
      </c>
      <c r="AE16" s="64"/>
      <c r="AF16" s="135">
        <f t="shared" si="14"/>
        <v>135</v>
      </c>
      <c r="AG16" s="64"/>
      <c r="AH16" s="135">
        <f t="shared" si="15"/>
        <v>248</v>
      </c>
      <c r="AI16" s="64"/>
      <c r="AJ16" s="135">
        <f t="shared" si="16"/>
        <v>173</v>
      </c>
      <c r="AK16" s="64"/>
      <c r="AL16" s="135">
        <f t="shared" si="17"/>
        <v>296</v>
      </c>
      <c r="AM16" s="64"/>
      <c r="AN16" s="135">
        <f t="shared" si="18"/>
        <v>105</v>
      </c>
      <c r="AO16" s="64"/>
      <c r="AP16" s="135">
        <f t="shared" si="19"/>
        <v>248</v>
      </c>
      <c r="AQ16" s="64"/>
      <c r="AR16" s="135">
        <f t="shared" si="20"/>
        <v>52</v>
      </c>
      <c r="AS16" s="64"/>
      <c r="AT16" s="135">
        <f t="shared" si="21"/>
        <v>68</v>
      </c>
      <c r="AU16" s="64">
        <v>10</v>
      </c>
      <c r="AV16" s="135">
        <f t="shared" si="22"/>
        <v>31.4</v>
      </c>
      <c r="AW16" s="64"/>
      <c r="AX16" s="135">
        <f t="shared" si="23"/>
        <v>250</v>
      </c>
      <c r="AY16" s="64"/>
      <c r="AZ16" s="135">
        <f t="shared" si="24"/>
        <v>39</v>
      </c>
      <c r="BA16" s="64"/>
      <c r="BB16" s="135">
        <f t="shared" si="25"/>
        <v>25</v>
      </c>
      <c r="BC16" s="64">
        <v>4</v>
      </c>
      <c r="BD16" s="135">
        <f t="shared" si="26"/>
        <v>12.5</v>
      </c>
      <c r="BE16" s="64"/>
      <c r="BF16" s="135">
        <f t="shared" si="27"/>
        <v>14.8</v>
      </c>
      <c r="BG16" s="64">
        <v>100</v>
      </c>
      <c r="BH16" s="135">
        <f t="shared" si="28"/>
        <v>12.3</v>
      </c>
      <c r="BI16" s="64"/>
      <c r="BJ16" s="135">
        <f t="shared" si="29"/>
        <v>20.8</v>
      </c>
      <c r="BK16" s="64">
        <v>10</v>
      </c>
      <c r="BL16" s="135">
        <f t="shared" si="30"/>
        <v>14.6</v>
      </c>
      <c r="BM16" s="64"/>
      <c r="BN16" s="134">
        <f t="shared" si="31"/>
        <v>76.5</v>
      </c>
      <c r="BO16" s="64"/>
      <c r="BP16" s="134">
        <f t="shared" si="32"/>
        <v>76.5</v>
      </c>
      <c r="BQ16" s="64"/>
      <c r="BR16" s="134">
        <f t="shared" si="33"/>
        <v>160</v>
      </c>
      <c r="BS16" s="64"/>
      <c r="BT16" s="134">
        <f t="shared" si="34"/>
        <v>0</v>
      </c>
      <c r="BU16" s="64"/>
      <c r="BV16" s="134">
        <f t="shared" si="35"/>
        <v>0</v>
      </c>
      <c r="BW16" s="64"/>
      <c r="BX16" s="134">
        <f t="shared" si="36"/>
        <v>0</v>
      </c>
      <c r="BY16" s="64"/>
      <c r="BZ16" s="134">
        <f t="shared" si="37"/>
        <v>20</v>
      </c>
      <c r="CA16" s="64"/>
      <c r="CB16" s="64"/>
      <c r="CC16" s="64"/>
      <c r="CD16" s="136">
        <f t="shared" si="38"/>
        <v>2.468</v>
      </c>
      <c r="CE16" s="137"/>
      <c r="CF16" s="137"/>
    </row>
    <row r="17" spans="1:84" s="2" customFormat="1" ht="12" customHeight="1" x14ac:dyDescent="0.2">
      <c r="A17" s="201"/>
      <c r="B17" s="190"/>
      <c r="C17" s="130" t="s">
        <v>54</v>
      </c>
      <c r="D17" s="118">
        <f t="shared" si="0"/>
        <v>40</v>
      </c>
      <c r="E17" s="64"/>
      <c r="F17" s="131">
        <f t="shared" si="1"/>
        <v>45</v>
      </c>
      <c r="G17" s="64"/>
      <c r="H17" s="131">
        <f t="shared" si="2"/>
        <v>15.5</v>
      </c>
      <c r="I17" s="64"/>
      <c r="J17" s="132">
        <f t="shared" si="3"/>
        <v>150</v>
      </c>
      <c r="K17" s="64"/>
      <c r="L17" s="133">
        <f t="shared" si="4"/>
        <v>30</v>
      </c>
      <c r="M17" s="64"/>
      <c r="N17" s="133">
        <f t="shared" si="5"/>
        <v>30</v>
      </c>
      <c r="O17" s="64"/>
      <c r="P17" s="133">
        <f t="shared" si="6"/>
        <v>30</v>
      </c>
      <c r="Q17" s="64"/>
      <c r="R17" s="134">
        <f t="shared" si="7"/>
        <v>30</v>
      </c>
      <c r="S17" s="64"/>
      <c r="T17" s="134">
        <f t="shared" si="8"/>
        <v>30</v>
      </c>
      <c r="U17" s="64"/>
      <c r="V17" s="134">
        <f t="shared" si="9"/>
        <v>30</v>
      </c>
      <c r="W17" s="64"/>
      <c r="X17" s="134">
        <f t="shared" si="10"/>
        <v>30</v>
      </c>
      <c r="Y17" s="64"/>
      <c r="Z17" s="134">
        <f t="shared" si="11"/>
        <v>28.1</v>
      </c>
      <c r="AA17" s="64">
        <v>25</v>
      </c>
      <c r="AB17" s="134">
        <f t="shared" si="12"/>
        <v>173</v>
      </c>
      <c r="AC17" s="64">
        <v>25</v>
      </c>
      <c r="AD17" s="134">
        <f t="shared" si="13"/>
        <v>173</v>
      </c>
      <c r="AE17" s="64"/>
      <c r="AF17" s="135">
        <f t="shared" si="14"/>
        <v>135</v>
      </c>
      <c r="AG17" s="64"/>
      <c r="AH17" s="135">
        <f t="shared" si="15"/>
        <v>248</v>
      </c>
      <c r="AI17" s="64"/>
      <c r="AJ17" s="135">
        <f t="shared" si="16"/>
        <v>173</v>
      </c>
      <c r="AK17" s="64"/>
      <c r="AL17" s="135">
        <f t="shared" si="17"/>
        <v>296</v>
      </c>
      <c r="AM17" s="64"/>
      <c r="AN17" s="135">
        <f t="shared" si="18"/>
        <v>105</v>
      </c>
      <c r="AO17" s="64"/>
      <c r="AP17" s="135">
        <f t="shared" si="19"/>
        <v>248</v>
      </c>
      <c r="AQ17" s="64"/>
      <c r="AR17" s="135">
        <f t="shared" si="20"/>
        <v>52</v>
      </c>
      <c r="AS17" s="64"/>
      <c r="AT17" s="135">
        <f t="shared" si="21"/>
        <v>68</v>
      </c>
      <c r="AU17" s="64">
        <v>5</v>
      </c>
      <c r="AV17" s="135">
        <f t="shared" si="22"/>
        <v>31.4</v>
      </c>
      <c r="AW17" s="64"/>
      <c r="AX17" s="135">
        <f t="shared" si="23"/>
        <v>250</v>
      </c>
      <c r="AY17" s="64"/>
      <c r="AZ17" s="135">
        <f t="shared" si="24"/>
        <v>39</v>
      </c>
      <c r="BA17" s="64"/>
      <c r="BB17" s="135">
        <f t="shared" si="25"/>
        <v>25</v>
      </c>
      <c r="BC17" s="64">
        <v>4</v>
      </c>
      <c r="BD17" s="135">
        <f t="shared" si="26"/>
        <v>12.5</v>
      </c>
      <c r="BE17" s="64">
        <v>115</v>
      </c>
      <c r="BF17" s="135">
        <f t="shared" si="27"/>
        <v>14.8</v>
      </c>
      <c r="BG17" s="64"/>
      <c r="BH17" s="135">
        <f t="shared" si="28"/>
        <v>12.3</v>
      </c>
      <c r="BI17" s="64">
        <v>15</v>
      </c>
      <c r="BJ17" s="135">
        <f t="shared" si="29"/>
        <v>20.8</v>
      </c>
      <c r="BK17" s="64">
        <v>10</v>
      </c>
      <c r="BL17" s="135">
        <f t="shared" si="30"/>
        <v>14.6</v>
      </c>
      <c r="BM17" s="64"/>
      <c r="BN17" s="134">
        <f t="shared" si="31"/>
        <v>76.5</v>
      </c>
      <c r="BO17" s="64"/>
      <c r="BP17" s="134">
        <f t="shared" si="32"/>
        <v>76.5</v>
      </c>
      <c r="BQ17" s="64"/>
      <c r="BR17" s="134">
        <f t="shared" si="33"/>
        <v>160</v>
      </c>
      <c r="BS17" s="64"/>
      <c r="BT17" s="134">
        <f t="shared" si="34"/>
        <v>0</v>
      </c>
      <c r="BU17" s="64"/>
      <c r="BV17" s="134">
        <f t="shared" si="35"/>
        <v>0</v>
      </c>
      <c r="BW17" s="64"/>
      <c r="BX17" s="134">
        <f t="shared" si="36"/>
        <v>0</v>
      </c>
      <c r="BY17" s="64"/>
      <c r="BZ17" s="134">
        <f t="shared" si="37"/>
        <v>20</v>
      </c>
      <c r="CA17" s="64">
        <v>1</v>
      </c>
      <c r="CB17" s="64"/>
      <c r="CC17" s="64"/>
      <c r="CD17" s="136">
        <f t="shared" si="38"/>
        <v>7.3174999999999999</v>
      </c>
      <c r="CE17" s="12"/>
      <c r="CF17" s="137"/>
    </row>
    <row r="18" spans="1:84" s="2" customFormat="1" ht="12" customHeight="1" x14ac:dyDescent="0.2">
      <c r="A18" s="201"/>
      <c r="B18" s="190"/>
      <c r="C18" s="130" t="s">
        <v>124</v>
      </c>
      <c r="D18" s="118">
        <f t="shared" si="0"/>
        <v>40</v>
      </c>
      <c r="E18" s="64"/>
      <c r="F18" s="131">
        <f t="shared" si="1"/>
        <v>45</v>
      </c>
      <c r="G18" s="64"/>
      <c r="H18" s="131">
        <f t="shared" si="2"/>
        <v>15.5</v>
      </c>
      <c r="I18" s="64"/>
      <c r="J18" s="132">
        <f t="shared" si="3"/>
        <v>150</v>
      </c>
      <c r="K18" s="64"/>
      <c r="L18" s="133">
        <f t="shared" si="4"/>
        <v>30</v>
      </c>
      <c r="M18" s="64"/>
      <c r="N18" s="133">
        <f t="shared" si="5"/>
        <v>30</v>
      </c>
      <c r="O18" s="64">
        <v>70</v>
      </c>
      <c r="P18" s="133">
        <f t="shared" si="6"/>
        <v>30</v>
      </c>
      <c r="Q18" s="64"/>
      <c r="R18" s="134">
        <f t="shared" si="7"/>
        <v>30</v>
      </c>
      <c r="S18" s="64"/>
      <c r="T18" s="134">
        <f t="shared" si="8"/>
        <v>30</v>
      </c>
      <c r="U18" s="64"/>
      <c r="V18" s="134">
        <f t="shared" si="9"/>
        <v>30</v>
      </c>
      <c r="W18" s="64"/>
      <c r="X18" s="134">
        <f t="shared" si="10"/>
        <v>30</v>
      </c>
      <c r="Y18" s="64"/>
      <c r="Z18" s="134">
        <f t="shared" si="11"/>
        <v>28.1</v>
      </c>
      <c r="AA18" s="64"/>
      <c r="AB18" s="134">
        <f t="shared" si="12"/>
        <v>173</v>
      </c>
      <c r="AC18" s="64"/>
      <c r="AD18" s="134">
        <f t="shared" si="13"/>
        <v>173</v>
      </c>
      <c r="AE18" s="64"/>
      <c r="AF18" s="135">
        <f t="shared" si="14"/>
        <v>135</v>
      </c>
      <c r="AG18" s="64"/>
      <c r="AH18" s="135">
        <f t="shared" si="15"/>
        <v>248</v>
      </c>
      <c r="AI18" s="64"/>
      <c r="AJ18" s="135">
        <f t="shared" si="16"/>
        <v>173</v>
      </c>
      <c r="AK18" s="64"/>
      <c r="AL18" s="135">
        <f t="shared" si="17"/>
        <v>296</v>
      </c>
      <c r="AM18" s="64"/>
      <c r="AN18" s="135">
        <f t="shared" si="18"/>
        <v>105</v>
      </c>
      <c r="AO18" s="64"/>
      <c r="AP18" s="135">
        <f t="shared" si="19"/>
        <v>248</v>
      </c>
      <c r="AQ18" s="64"/>
      <c r="AR18" s="135">
        <f t="shared" si="20"/>
        <v>52</v>
      </c>
      <c r="AS18" s="64"/>
      <c r="AT18" s="135">
        <f t="shared" si="21"/>
        <v>68</v>
      </c>
      <c r="AU18" s="64"/>
      <c r="AV18" s="135">
        <f t="shared" si="22"/>
        <v>31.4</v>
      </c>
      <c r="AW18" s="64"/>
      <c r="AX18" s="135">
        <f t="shared" si="23"/>
        <v>250</v>
      </c>
      <c r="AY18" s="64"/>
      <c r="AZ18" s="135">
        <f t="shared" si="24"/>
        <v>39</v>
      </c>
      <c r="BA18" s="64"/>
      <c r="BB18" s="135">
        <f t="shared" si="25"/>
        <v>25</v>
      </c>
      <c r="BC18" s="64">
        <v>4</v>
      </c>
      <c r="BD18" s="135">
        <f t="shared" si="26"/>
        <v>12.5</v>
      </c>
      <c r="BE18" s="64"/>
      <c r="BF18" s="135">
        <f t="shared" si="27"/>
        <v>14.8</v>
      </c>
      <c r="BG18" s="64"/>
      <c r="BH18" s="135">
        <f t="shared" si="28"/>
        <v>12.3</v>
      </c>
      <c r="BI18" s="64"/>
      <c r="BJ18" s="135">
        <f t="shared" si="29"/>
        <v>20.8</v>
      </c>
      <c r="BK18" s="64"/>
      <c r="BL18" s="135">
        <f t="shared" si="30"/>
        <v>14.6</v>
      </c>
      <c r="BM18" s="64"/>
      <c r="BN18" s="134">
        <f t="shared" si="31"/>
        <v>76.5</v>
      </c>
      <c r="BO18" s="64"/>
      <c r="BP18" s="134">
        <f t="shared" si="32"/>
        <v>76.5</v>
      </c>
      <c r="BQ18" s="64"/>
      <c r="BR18" s="134">
        <f t="shared" si="33"/>
        <v>160</v>
      </c>
      <c r="BS18" s="64"/>
      <c r="BT18" s="134">
        <f t="shared" si="34"/>
        <v>0</v>
      </c>
      <c r="BU18" s="64"/>
      <c r="BV18" s="134">
        <f t="shared" si="35"/>
        <v>0</v>
      </c>
      <c r="BW18" s="64"/>
      <c r="BX18" s="134">
        <f t="shared" si="36"/>
        <v>0</v>
      </c>
      <c r="BY18" s="64"/>
      <c r="BZ18" s="134">
        <f t="shared" si="37"/>
        <v>20</v>
      </c>
      <c r="CA18" s="64"/>
      <c r="CB18" s="64">
        <v>15</v>
      </c>
      <c r="CC18" s="64"/>
      <c r="CD18" s="136">
        <f t="shared" si="38"/>
        <v>2.2000000000000002</v>
      </c>
      <c r="CE18" s="12"/>
      <c r="CF18" s="137"/>
    </row>
    <row r="19" spans="1:84" s="2" customFormat="1" ht="11.25" customHeight="1" x14ac:dyDescent="0.2">
      <c r="A19" s="201"/>
      <c r="B19" s="190"/>
      <c r="C19" s="130" t="s">
        <v>105</v>
      </c>
      <c r="D19" s="118">
        <f t="shared" si="0"/>
        <v>40</v>
      </c>
      <c r="E19" s="64"/>
      <c r="F19" s="131">
        <f t="shared" si="1"/>
        <v>45</v>
      </c>
      <c r="G19" s="64"/>
      <c r="H19" s="131">
        <f t="shared" si="2"/>
        <v>15.5</v>
      </c>
      <c r="I19" s="138">
        <v>4.5</v>
      </c>
      <c r="J19" s="132">
        <f t="shared" si="3"/>
        <v>150</v>
      </c>
      <c r="K19" s="64"/>
      <c r="L19" s="133">
        <f t="shared" si="4"/>
        <v>30</v>
      </c>
      <c r="M19" s="27"/>
      <c r="N19" s="133">
        <f t="shared" si="5"/>
        <v>30</v>
      </c>
      <c r="O19" s="64"/>
      <c r="P19" s="133">
        <f t="shared" si="6"/>
        <v>30</v>
      </c>
      <c r="Q19" s="64"/>
      <c r="R19" s="134">
        <f t="shared" si="7"/>
        <v>30</v>
      </c>
      <c r="S19" s="64"/>
      <c r="T19" s="134">
        <f t="shared" si="8"/>
        <v>30</v>
      </c>
      <c r="U19" s="64"/>
      <c r="V19" s="134">
        <f t="shared" si="9"/>
        <v>30</v>
      </c>
      <c r="W19" s="64"/>
      <c r="X19" s="134">
        <f t="shared" si="10"/>
        <v>30</v>
      </c>
      <c r="Y19" s="64"/>
      <c r="Z19" s="134">
        <f t="shared" si="11"/>
        <v>28.1</v>
      </c>
      <c r="AA19" s="64"/>
      <c r="AB19" s="134">
        <f t="shared" si="12"/>
        <v>173</v>
      </c>
      <c r="AC19" s="64">
        <v>125</v>
      </c>
      <c r="AD19" s="134">
        <f t="shared" si="13"/>
        <v>173</v>
      </c>
      <c r="AE19" s="139"/>
      <c r="AF19" s="135">
        <f t="shared" si="14"/>
        <v>135</v>
      </c>
      <c r="AG19" s="139"/>
      <c r="AH19" s="135">
        <f t="shared" si="15"/>
        <v>248</v>
      </c>
      <c r="AI19" s="64"/>
      <c r="AJ19" s="135">
        <f t="shared" si="16"/>
        <v>173</v>
      </c>
      <c r="AK19" s="64"/>
      <c r="AL19" s="135">
        <f t="shared" si="17"/>
        <v>296</v>
      </c>
      <c r="AM19" s="64"/>
      <c r="AN19" s="135">
        <f t="shared" si="18"/>
        <v>105</v>
      </c>
      <c r="AO19" s="64"/>
      <c r="AP19" s="135">
        <f t="shared" si="19"/>
        <v>248</v>
      </c>
      <c r="AQ19" s="64"/>
      <c r="AR19" s="135">
        <f t="shared" si="20"/>
        <v>52</v>
      </c>
      <c r="AS19" s="64"/>
      <c r="AT19" s="135">
        <f t="shared" si="21"/>
        <v>68</v>
      </c>
      <c r="AU19" s="64">
        <v>15</v>
      </c>
      <c r="AV19" s="135">
        <f t="shared" si="22"/>
        <v>31.4</v>
      </c>
      <c r="AW19" s="64"/>
      <c r="AX19" s="135">
        <f t="shared" si="23"/>
        <v>250</v>
      </c>
      <c r="AY19" s="64"/>
      <c r="AZ19" s="135">
        <f t="shared" si="24"/>
        <v>39</v>
      </c>
      <c r="BA19" s="64"/>
      <c r="BB19" s="135">
        <f t="shared" si="25"/>
        <v>25</v>
      </c>
      <c r="BC19" s="64"/>
      <c r="BD19" s="135">
        <f t="shared" si="26"/>
        <v>12.5</v>
      </c>
      <c r="BE19" s="64"/>
      <c r="BF19" s="135">
        <f t="shared" si="27"/>
        <v>14.8</v>
      </c>
      <c r="BG19" s="64"/>
      <c r="BH19" s="135">
        <f t="shared" si="28"/>
        <v>12.3</v>
      </c>
      <c r="BI19" s="64">
        <v>15</v>
      </c>
      <c r="BJ19" s="135">
        <f t="shared" si="29"/>
        <v>20.8</v>
      </c>
      <c r="BK19" s="64">
        <v>15</v>
      </c>
      <c r="BL19" s="135">
        <f t="shared" si="30"/>
        <v>14.6</v>
      </c>
      <c r="BM19" s="64"/>
      <c r="BN19" s="134">
        <f t="shared" si="31"/>
        <v>76.5</v>
      </c>
      <c r="BO19" s="64"/>
      <c r="BP19" s="134">
        <f t="shared" si="32"/>
        <v>76.5</v>
      </c>
      <c r="BQ19" s="64"/>
      <c r="BR19" s="134">
        <f t="shared" si="33"/>
        <v>160</v>
      </c>
      <c r="BS19" s="64">
        <v>3</v>
      </c>
      <c r="BT19" s="134">
        <f t="shared" si="34"/>
        <v>0</v>
      </c>
      <c r="BU19" s="64">
        <v>0.1</v>
      </c>
      <c r="BV19" s="134">
        <f t="shared" si="35"/>
        <v>0</v>
      </c>
      <c r="BW19" s="64">
        <v>0.2</v>
      </c>
      <c r="BX19" s="134">
        <f t="shared" si="36"/>
        <v>0</v>
      </c>
      <c r="BY19" s="64">
        <v>0.2</v>
      </c>
      <c r="BZ19" s="134">
        <f t="shared" si="37"/>
        <v>20</v>
      </c>
      <c r="CA19" s="64"/>
      <c r="CB19" s="64"/>
      <c r="CC19" s="64"/>
      <c r="CD19" s="136">
        <f t="shared" si="38"/>
        <v>23.69125</v>
      </c>
      <c r="CE19" s="12"/>
      <c r="CF19" s="12"/>
    </row>
    <row r="20" spans="1:84" s="2" customFormat="1" ht="11.25" customHeight="1" x14ac:dyDescent="0.2">
      <c r="A20" s="201"/>
      <c r="B20" s="190"/>
      <c r="C20" s="130" t="s">
        <v>60</v>
      </c>
      <c r="D20" s="118">
        <f t="shared" si="0"/>
        <v>40</v>
      </c>
      <c r="E20" s="64">
        <v>100</v>
      </c>
      <c r="F20" s="131">
        <f t="shared" si="1"/>
        <v>45</v>
      </c>
      <c r="G20" s="64">
        <v>120</v>
      </c>
      <c r="H20" s="131">
        <f t="shared" si="2"/>
        <v>15.5</v>
      </c>
      <c r="I20" s="138"/>
      <c r="J20" s="132">
        <f t="shared" si="3"/>
        <v>150</v>
      </c>
      <c r="K20" s="64"/>
      <c r="L20" s="133">
        <f t="shared" si="4"/>
        <v>30</v>
      </c>
      <c r="M20" s="64"/>
      <c r="N20" s="133">
        <f t="shared" si="5"/>
        <v>30</v>
      </c>
      <c r="O20" s="64"/>
      <c r="P20" s="133">
        <f t="shared" si="6"/>
        <v>30</v>
      </c>
      <c r="Q20" s="64"/>
      <c r="R20" s="134">
        <f t="shared" si="7"/>
        <v>30</v>
      </c>
      <c r="S20" s="64"/>
      <c r="T20" s="134">
        <f t="shared" si="8"/>
        <v>30</v>
      </c>
      <c r="U20" s="64"/>
      <c r="V20" s="134">
        <f t="shared" si="9"/>
        <v>30</v>
      </c>
      <c r="W20" s="64"/>
      <c r="X20" s="134">
        <f t="shared" si="10"/>
        <v>30</v>
      </c>
      <c r="Y20" s="64"/>
      <c r="Z20" s="134">
        <f t="shared" si="11"/>
        <v>28.1</v>
      </c>
      <c r="AA20" s="64"/>
      <c r="AB20" s="134">
        <f t="shared" si="12"/>
        <v>173</v>
      </c>
      <c r="AC20" s="64"/>
      <c r="AD20" s="134">
        <f t="shared" si="13"/>
        <v>173</v>
      </c>
      <c r="AE20" s="139"/>
      <c r="AF20" s="135">
        <f t="shared" si="14"/>
        <v>135</v>
      </c>
      <c r="AG20" s="139"/>
      <c r="AH20" s="135">
        <f t="shared" si="15"/>
        <v>248</v>
      </c>
      <c r="AI20" s="64"/>
      <c r="AJ20" s="135">
        <f t="shared" si="16"/>
        <v>173</v>
      </c>
      <c r="AK20" s="64"/>
      <c r="AL20" s="135">
        <f t="shared" si="17"/>
        <v>296</v>
      </c>
      <c r="AM20" s="64"/>
      <c r="AN20" s="135">
        <f t="shared" si="18"/>
        <v>105</v>
      </c>
      <c r="AO20" s="64"/>
      <c r="AP20" s="135">
        <f t="shared" si="19"/>
        <v>248</v>
      </c>
      <c r="AQ20" s="64"/>
      <c r="AR20" s="135">
        <f t="shared" si="20"/>
        <v>52</v>
      </c>
      <c r="AS20" s="64"/>
      <c r="AT20" s="135">
        <f t="shared" si="21"/>
        <v>68</v>
      </c>
      <c r="AU20" s="64"/>
      <c r="AV20" s="135">
        <f t="shared" si="22"/>
        <v>31.4</v>
      </c>
      <c r="AW20" s="64"/>
      <c r="AX20" s="135">
        <f t="shared" si="23"/>
        <v>250</v>
      </c>
      <c r="AY20" s="64"/>
      <c r="AZ20" s="135">
        <f t="shared" si="24"/>
        <v>39</v>
      </c>
      <c r="BA20" s="64"/>
      <c r="BB20" s="135">
        <f t="shared" si="25"/>
        <v>25</v>
      </c>
      <c r="BC20" s="64"/>
      <c r="BD20" s="135">
        <f t="shared" si="26"/>
        <v>12.5</v>
      </c>
      <c r="BE20" s="64"/>
      <c r="BF20" s="135">
        <f t="shared" si="27"/>
        <v>14.8</v>
      </c>
      <c r="BG20" s="64"/>
      <c r="BH20" s="135">
        <f t="shared" si="28"/>
        <v>12.3</v>
      </c>
      <c r="BI20" s="64"/>
      <c r="BJ20" s="135">
        <f t="shared" si="29"/>
        <v>20.8</v>
      </c>
      <c r="BK20" s="64"/>
      <c r="BL20" s="135">
        <f t="shared" si="30"/>
        <v>14.6</v>
      </c>
      <c r="BM20" s="64"/>
      <c r="BN20" s="134">
        <f t="shared" si="31"/>
        <v>76.5</v>
      </c>
      <c r="BO20" s="64"/>
      <c r="BP20" s="134">
        <f t="shared" si="32"/>
        <v>76.5</v>
      </c>
      <c r="BQ20" s="64"/>
      <c r="BR20" s="134">
        <f t="shared" si="33"/>
        <v>160</v>
      </c>
      <c r="BS20" s="64"/>
      <c r="BT20" s="134">
        <f t="shared" si="34"/>
        <v>0</v>
      </c>
      <c r="BU20" s="64"/>
      <c r="BV20" s="134">
        <f t="shared" si="35"/>
        <v>0</v>
      </c>
      <c r="BW20" s="64"/>
      <c r="BX20" s="134">
        <f t="shared" si="36"/>
        <v>0</v>
      </c>
      <c r="BY20" s="64"/>
      <c r="BZ20" s="134">
        <f t="shared" si="37"/>
        <v>20</v>
      </c>
      <c r="CA20" s="64"/>
      <c r="CB20" s="64"/>
      <c r="CC20" s="64"/>
      <c r="CD20" s="136">
        <f t="shared" si="38"/>
        <v>9.4</v>
      </c>
      <c r="CE20" s="12"/>
      <c r="CF20" s="12"/>
    </row>
    <row r="21" spans="1:84" s="2" customFormat="1" ht="12" customHeight="1" x14ac:dyDescent="0.2">
      <c r="A21" s="201"/>
      <c r="B21" s="190"/>
      <c r="C21" s="130" t="s">
        <v>17</v>
      </c>
      <c r="D21" s="118">
        <f t="shared" si="0"/>
        <v>40</v>
      </c>
      <c r="E21" s="28"/>
      <c r="F21" s="131">
        <f t="shared" si="1"/>
        <v>45</v>
      </c>
      <c r="G21" s="28"/>
      <c r="H21" s="131">
        <f t="shared" si="2"/>
        <v>15.5</v>
      </c>
      <c r="I21" s="64"/>
      <c r="J21" s="132">
        <f t="shared" si="3"/>
        <v>150</v>
      </c>
      <c r="K21" s="64"/>
      <c r="L21" s="133">
        <f t="shared" si="4"/>
        <v>30</v>
      </c>
      <c r="M21" s="64"/>
      <c r="N21" s="133">
        <f t="shared" si="5"/>
        <v>30</v>
      </c>
      <c r="O21" s="64"/>
      <c r="P21" s="133">
        <f t="shared" si="6"/>
        <v>30</v>
      </c>
      <c r="Q21" s="64"/>
      <c r="R21" s="134">
        <f t="shared" si="7"/>
        <v>30</v>
      </c>
      <c r="S21" s="64"/>
      <c r="T21" s="134">
        <f t="shared" si="8"/>
        <v>30</v>
      </c>
      <c r="U21" s="64"/>
      <c r="V21" s="134">
        <f t="shared" si="9"/>
        <v>30</v>
      </c>
      <c r="W21" s="64"/>
      <c r="X21" s="134">
        <f t="shared" si="10"/>
        <v>30</v>
      </c>
      <c r="Y21" s="64"/>
      <c r="Z21" s="134">
        <f t="shared" si="11"/>
        <v>28.1</v>
      </c>
      <c r="AA21" s="64"/>
      <c r="AB21" s="134">
        <f t="shared" si="12"/>
        <v>173</v>
      </c>
      <c r="AC21" s="64"/>
      <c r="AD21" s="134">
        <f t="shared" si="13"/>
        <v>173</v>
      </c>
      <c r="AE21" s="64"/>
      <c r="AF21" s="135">
        <f t="shared" si="14"/>
        <v>135</v>
      </c>
      <c r="AG21" s="64"/>
      <c r="AH21" s="135">
        <f t="shared" si="15"/>
        <v>248</v>
      </c>
      <c r="AI21" s="64"/>
      <c r="AJ21" s="135">
        <f t="shared" si="16"/>
        <v>173</v>
      </c>
      <c r="AK21" s="64"/>
      <c r="AL21" s="135">
        <f t="shared" si="17"/>
        <v>296</v>
      </c>
      <c r="AM21" s="64"/>
      <c r="AN21" s="135">
        <f t="shared" si="18"/>
        <v>105</v>
      </c>
      <c r="AO21" s="64"/>
      <c r="AP21" s="135">
        <f t="shared" si="19"/>
        <v>248</v>
      </c>
      <c r="AQ21" s="64"/>
      <c r="AR21" s="135">
        <f t="shared" si="20"/>
        <v>52</v>
      </c>
      <c r="AS21" s="64"/>
      <c r="AT21" s="135">
        <f t="shared" si="21"/>
        <v>68</v>
      </c>
      <c r="AU21" s="64"/>
      <c r="AV21" s="135">
        <f t="shared" si="22"/>
        <v>31.4</v>
      </c>
      <c r="AW21" s="45"/>
      <c r="AX21" s="135">
        <f t="shared" si="23"/>
        <v>250</v>
      </c>
      <c r="AY21" s="64"/>
      <c r="AZ21" s="135">
        <f t="shared" si="24"/>
        <v>39</v>
      </c>
      <c r="BA21" s="64">
        <v>100</v>
      </c>
      <c r="BB21" s="135">
        <f t="shared" si="25"/>
        <v>25</v>
      </c>
      <c r="BC21" s="64"/>
      <c r="BD21" s="135">
        <f t="shared" si="26"/>
        <v>12.5</v>
      </c>
      <c r="BE21" s="64"/>
      <c r="BF21" s="135">
        <f t="shared" si="27"/>
        <v>14.8</v>
      </c>
      <c r="BG21" s="64"/>
      <c r="BH21" s="135">
        <f t="shared" si="28"/>
        <v>12.3</v>
      </c>
      <c r="BI21" s="64"/>
      <c r="BJ21" s="135">
        <f t="shared" si="29"/>
        <v>20.8</v>
      </c>
      <c r="BK21" s="64"/>
      <c r="BL21" s="135">
        <f t="shared" si="30"/>
        <v>14.6</v>
      </c>
      <c r="BM21" s="64"/>
      <c r="BN21" s="134">
        <f t="shared" si="31"/>
        <v>76.5</v>
      </c>
      <c r="BO21" s="64"/>
      <c r="BP21" s="134">
        <f t="shared" si="32"/>
        <v>76.5</v>
      </c>
      <c r="BQ21" s="64"/>
      <c r="BR21" s="134">
        <f t="shared" si="33"/>
        <v>160</v>
      </c>
      <c r="BS21" s="64"/>
      <c r="BT21" s="134">
        <f t="shared" si="34"/>
        <v>0</v>
      </c>
      <c r="BU21" s="64"/>
      <c r="BV21" s="134">
        <f t="shared" si="35"/>
        <v>0</v>
      </c>
      <c r="BW21" s="64"/>
      <c r="BX21" s="134">
        <f t="shared" si="36"/>
        <v>0</v>
      </c>
      <c r="BY21" s="64"/>
      <c r="BZ21" s="134">
        <f t="shared" si="37"/>
        <v>20</v>
      </c>
      <c r="CA21" s="64"/>
      <c r="CB21" s="64"/>
      <c r="CC21" s="64"/>
      <c r="CD21" s="136">
        <f t="shared" si="38"/>
        <v>3.9</v>
      </c>
      <c r="CE21" s="12"/>
      <c r="CF21" s="137"/>
    </row>
    <row r="22" spans="1:84" s="2" customFormat="1" ht="12.75" customHeight="1" x14ac:dyDescent="0.2">
      <c r="A22" s="201"/>
      <c r="B22" s="190" t="s">
        <v>3</v>
      </c>
      <c r="C22" s="130" t="s">
        <v>63</v>
      </c>
      <c r="D22" s="118">
        <f t="shared" si="0"/>
        <v>40</v>
      </c>
      <c r="E22" s="64"/>
      <c r="F22" s="131">
        <f t="shared" si="1"/>
        <v>45</v>
      </c>
      <c r="G22" s="64"/>
      <c r="H22" s="131">
        <f t="shared" si="2"/>
        <v>15.5</v>
      </c>
      <c r="I22" s="64"/>
      <c r="J22" s="132">
        <f t="shared" si="3"/>
        <v>150</v>
      </c>
      <c r="K22" s="140"/>
      <c r="L22" s="133">
        <f t="shared" si="4"/>
        <v>30</v>
      </c>
      <c r="M22" s="140"/>
      <c r="N22" s="133">
        <f t="shared" si="5"/>
        <v>30</v>
      </c>
      <c r="O22" s="64"/>
      <c r="P22" s="133">
        <f t="shared" si="6"/>
        <v>30</v>
      </c>
      <c r="Q22" s="141"/>
      <c r="R22" s="134">
        <f t="shared" si="7"/>
        <v>30</v>
      </c>
      <c r="S22" s="64"/>
      <c r="T22" s="134">
        <f t="shared" si="8"/>
        <v>30</v>
      </c>
      <c r="U22" s="64"/>
      <c r="V22" s="134">
        <f t="shared" si="9"/>
        <v>30</v>
      </c>
      <c r="W22" s="64"/>
      <c r="X22" s="134">
        <f t="shared" si="10"/>
        <v>30</v>
      </c>
      <c r="Y22" s="64"/>
      <c r="Z22" s="134">
        <f t="shared" si="11"/>
        <v>28.1</v>
      </c>
      <c r="AA22" s="64"/>
      <c r="AB22" s="134">
        <f t="shared" si="12"/>
        <v>173</v>
      </c>
      <c r="AC22" s="64"/>
      <c r="AD22" s="134">
        <f t="shared" si="13"/>
        <v>173</v>
      </c>
      <c r="AE22" s="64"/>
      <c r="AF22" s="135">
        <f t="shared" si="14"/>
        <v>135</v>
      </c>
      <c r="AG22" s="64"/>
      <c r="AH22" s="135">
        <f t="shared" si="15"/>
        <v>248</v>
      </c>
      <c r="AI22" s="64"/>
      <c r="AJ22" s="135">
        <f t="shared" si="16"/>
        <v>173</v>
      </c>
      <c r="AK22" s="64"/>
      <c r="AL22" s="135">
        <f t="shared" si="17"/>
        <v>296</v>
      </c>
      <c r="AM22" s="64"/>
      <c r="AN22" s="135">
        <f t="shared" si="18"/>
        <v>105</v>
      </c>
      <c r="AO22" s="64"/>
      <c r="AP22" s="135">
        <f t="shared" si="19"/>
        <v>248</v>
      </c>
      <c r="AQ22" s="64">
        <v>15</v>
      </c>
      <c r="AR22" s="135">
        <f t="shared" si="20"/>
        <v>52</v>
      </c>
      <c r="AS22" s="64"/>
      <c r="AT22" s="135">
        <f t="shared" si="21"/>
        <v>68</v>
      </c>
      <c r="AU22" s="64"/>
      <c r="AV22" s="135">
        <f t="shared" si="22"/>
        <v>31.4</v>
      </c>
      <c r="AW22" s="64"/>
      <c r="AX22" s="135">
        <f t="shared" si="23"/>
        <v>250</v>
      </c>
      <c r="AY22" s="64"/>
      <c r="AZ22" s="135">
        <f t="shared" si="24"/>
        <v>39</v>
      </c>
      <c r="BA22" s="64"/>
      <c r="BB22" s="135">
        <f t="shared" si="25"/>
        <v>25</v>
      </c>
      <c r="BC22" s="64">
        <v>4</v>
      </c>
      <c r="BD22" s="135">
        <f t="shared" si="26"/>
        <v>12.5</v>
      </c>
      <c r="BE22" s="64">
        <v>450</v>
      </c>
      <c r="BF22" s="135">
        <f t="shared" si="27"/>
        <v>14.8</v>
      </c>
      <c r="BG22" s="64"/>
      <c r="BH22" s="135">
        <f t="shared" si="28"/>
        <v>12.3</v>
      </c>
      <c r="BI22" s="64"/>
      <c r="BJ22" s="135">
        <f t="shared" si="29"/>
        <v>20.8</v>
      </c>
      <c r="BK22" s="64"/>
      <c r="BL22" s="135">
        <f t="shared" si="30"/>
        <v>14.6</v>
      </c>
      <c r="BM22" s="64"/>
      <c r="BN22" s="134">
        <f t="shared" si="31"/>
        <v>76.5</v>
      </c>
      <c r="BO22" s="64"/>
      <c r="BP22" s="134"/>
      <c r="BQ22" s="64"/>
      <c r="BR22" s="134">
        <f t="shared" si="33"/>
        <v>160</v>
      </c>
      <c r="BS22" s="64"/>
      <c r="BT22" s="134">
        <f t="shared" si="34"/>
        <v>0</v>
      </c>
      <c r="BU22" s="64"/>
      <c r="BV22" s="134">
        <f t="shared" si="35"/>
        <v>0</v>
      </c>
      <c r="BW22" s="64"/>
      <c r="BX22" s="134">
        <f t="shared" si="36"/>
        <v>0</v>
      </c>
      <c r="BY22" s="64"/>
      <c r="BZ22" s="134">
        <f t="shared" si="37"/>
        <v>20</v>
      </c>
      <c r="CA22" s="64"/>
      <c r="CB22" s="64"/>
      <c r="CC22" s="64"/>
      <c r="CD22" s="136">
        <f t="shared" si="38"/>
        <v>9.4450000000000003</v>
      </c>
      <c r="CE22" s="12"/>
      <c r="CF22" s="12"/>
    </row>
    <row r="23" spans="1:84" s="2" customFormat="1" ht="11.25" customHeight="1" x14ac:dyDescent="0.2">
      <c r="A23" s="201"/>
      <c r="B23" s="190"/>
      <c r="C23" s="142" t="s">
        <v>64</v>
      </c>
      <c r="D23" s="118">
        <f t="shared" si="0"/>
        <v>40</v>
      </c>
      <c r="E23" s="64"/>
      <c r="F23" s="131">
        <f t="shared" si="1"/>
        <v>45</v>
      </c>
      <c r="G23" s="64">
        <v>30</v>
      </c>
      <c r="H23" s="131">
        <f t="shared" si="2"/>
        <v>15.5</v>
      </c>
      <c r="I23" s="64"/>
      <c r="J23" s="132">
        <f t="shared" si="3"/>
        <v>150</v>
      </c>
      <c r="K23" s="140"/>
      <c r="L23" s="133">
        <f t="shared" si="4"/>
        <v>30</v>
      </c>
      <c r="M23" s="140"/>
      <c r="N23" s="133">
        <f t="shared" si="5"/>
        <v>30</v>
      </c>
      <c r="O23" s="64"/>
      <c r="P23" s="133">
        <f t="shared" si="6"/>
        <v>30</v>
      </c>
      <c r="Q23" s="141"/>
      <c r="R23" s="134">
        <f t="shared" si="7"/>
        <v>30</v>
      </c>
      <c r="S23" s="64"/>
      <c r="T23" s="134">
        <f t="shared" si="8"/>
        <v>30</v>
      </c>
      <c r="U23" s="64"/>
      <c r="V23" s="134">
        <f t="shared" si="9"/>
        <v>30</v>
      </c>
      <c r="W23" s="64"/>
      <c r="X23" s="134">
        <f t="shared" si="10"/>
        <v>30</v>
      </c>
      <c r="Y23" s="64"/>
      <c r="Z23" s="134">
        <f t="shared" si="11"/>
        <v>28.1</v>
      </c>
      <c r="AA23" s="64"/>
      <c r="AB23" s="134">
        <f t="shared" si="12"/>
        <v>173</v>
      </c>
      <c r="AC23" s="64"/>
      <c r="AD23" s="134">
        <f t="shared" si="13"/>
        <v>173</v>
      </c>
      <c r="AE23" s="64"/>
      <c r="AF23" s="135">
        <f t="shared" si="14"/>
        <v>135</v>
      </c>
      <c r="AG23" s="64">
        <v>150</v>
      </c>
      <c r="AH23" s="135">
        <f t="shared" si="15"/>
        <v>248</v>
      </c>
      <c r="AI23" s="64"/>
      <c r="AJ23" s="135">
        <f t="shared" si="16"/>
        <v>173</v>
      </c>
      <c r="AK23" s="64"/>
      <c r="AL23" s="135">
        <f t="shared" si="17"/>
        <v>296</v>
      </c>
      <c r="AM23" s="64"/>
      <c r="AN23" s="135">
        <f t="shared" si="18"/>
        <v>105</v>
      </c>
      <c r="AO23" s="64"/>
      <c r="AP23" s="135">
        <f t="shared" si="19"/>
        <v>248</v>
      </c>
      <c r="AQ23" s="64"/>
      <c r="AR23" s="135">
        <f t="shared" si="20"/>
        <v>52</v>
      </c>
      <c r="AS23" s="64"/>
      <c r="AT23" s="135">
        <f t="shared" si="21"/>
        <v>68</v>
      </c>
      <c r="AU23" s="64">
        <v>5</v>
      </c>
      <c r="AV23" s="135">
        <f t="shared" si="22"/>
        <v>31.4</v>
      </c>
      <c r="AW23" s="64"/>
      <c r="AX23" s="135">
        <f t="shared" si="23"/>
        <v>250</v>
      </c>
      <c r="AY23" s="64"/>
      <c r="AZ23" s="135">
        <f t="shared" si="24"/>
        <v>39</v>
      </c>
      <c r="BA23" s="64"/>
      <c r="BB23" s="135">
        <f t="shared" si="25"/>
        <v>25</v>
      </c>
      <c r="BC23" s="64">
        <v>5</v>
      </c>
      <c r="BD23" s="135">
        <f t="shared" si="26"/>
        <v>12.5</v>
      </c>
      <c r="BE23" s="64"/>
      <c r="BF23" s="135">
        <f t="shared" si="27"/>
        <v>14.8</v>
      </c>
      <c r="BG23" s="64"/>
      <c r="BH23" s="135">
        <f t="shared" si="28"/>
        <v>12.3</v>
      </c>
      <c r="BI23" s="64">
        <v>10</v>
      </c>
      <c r="BJ23" s="135">
        <f t="shared" si="29"/>
        <v>20.8</v>
      </c>
      <c r="BK23" s="64">
        <v>10</v>
      </c>
      <c r="BL23" s="135">
        <f t="shared" si="30"/>
        <v>14.6</v>
      </c>
      <c r="BM23" s="64"/>
      <c r="BN23" s="134">
        <f t="shared" si="31"/>
        <v>76.5</v>
      </c>
      <c r="BO23" s="64"/>
      <c r="BP23" s="134">
        <f t="shared" si="32"/>
        <v>0</v>
      </c>
      <c r="BQ23" s="64"/>
      <c r="BR23" s="134">
        <f t="shared" si="33"/>
        <v>160</v>
      </c>
      <c r="BS23" s="64"/>
      <c r="BT23" s="134">
        <f t="shared" si="34"/>
        <v>0</v>
      </c>
      <c r="BU23" s="64"/>
      <c r="BV23" s="134">
        <f t="shared" si="35"/>
        <v>0</v>
      </c>
      <c r="BW23" s="64"/>
      <c r="BX23" s="134">
        <f t="shared" si="36"/>
        <v>0</v>
      </c>
      <c r="BY23" s="64"/>
      <c r="BZ23" s="134">
        <f t="shared" si="37"/>
        <v>20</v>
      </c>
      <c r="CA23" s="64"/>
      <c r="CB23" s="64"/>
      <c r="CC23" s="64"/>
      <c r="CD23" s="136">
        <f t="shared" si="38"/>
        <v>22.396000000000001</v>
      </c>
      <c r="CE23" s="12"/>
      <c r="CF23" s="12"/>
    </row>
    <row r="24" spans="1:84" s="2" customFormat="1" ht="22.5" customHeight="1" x14ac:dyDescent="0.2">
      <c r="A24" s="201"/>
      <c r="B24" s="190"/>
      <c r="C24" s="130" t="s">
        <v>65</v>
      </c>
      <c r="D24" s="118">
        <f t="shared" si="0"/>
        <v>40</v>
      </c>
      <c r="E24" s="64"/>
      <c r="F24" s="131">
        <f t="shared" si="1"/>
        <v>45</v>
      </c>
      <c r="G24" s="64"/>
      <c r="H24" s="131">
        <f t="shared" si="2"/>
        <v>15.5</v>
      </c>
      <c r="I24" s="64"/>
      <c r="J24" s="132">
        <f t="shared" si="3"/>
        <v>150</v>
      </c>
      <c r="K24" s="140"/>
      <c r="L24" s="133">
        <f t="shared" si="4"/>
        <v>30</v>
      </c>
      <c r="M24" s="140"/>
      <c r="N24" s="133">
        <f t="shared" si="5"/>
        <v>30</v>
      </c>
      <c r="O24" s="64"/>
      <c r="P24" s="133">
        <f t="shared" si="6"/>
        <v>30</v>
      </c>
      <c r="Q24" s="141"/>
      <c r="R24" s="134">
        <f t="shared" si="7"/>
        <v>30</v>
      </c>
      <c r="S24" s="64"/>
      <c r="T24" s="134">
        <f t="shared" si="8"/>
        <v>30</v>
      </c>
      <c r="U24" s="64"/>
      <c r="V24" s="134">
        <f t="shared" si="9"/>
        <v>30</v>
      </c>
      <c r="W24" s="64"/>
      <c r="X24" s="134">
        <f t="shared" si="10"/>
        <v>30</v>
      </c>
      <c r="Y24" s="64"/>
      <c r="Z24" s="134">
        <f t="shared" si="11"/>
        <v>28.1</v>
      </c>
      <c r="AA24" s="64"/>
      <c r="AB24" s="134">
        <f t="shared" si="12"/>
        <v>173</v>
      </c>
      <c r="AC24" s="64"/>
      <c r="AD24" s="134">
        <f t="shared" si="13"/>
        <v>173</v>
      </c>
      <c r="AE24" s="64"/>
      <c r="AF24" s="135">
        <f t="shared" si="14"/>
        <v>135</v>
      </c>
      <c r="AG24" s="64"/>
      <c r="AH24" s="135">
        <f t="shared" si="15"/>
        <v>248</v>
      </c>
      <c r="AI24" s="64"/>
      <c r="AJ24" s="135">
        <f t="shared" si="16"/>
        <v>173</v>
      </c>
      <c r="AK24" s="64"/>
      <c r="AL24" s="135">
        <f t="shared" si="17"/>
        <v>296</v>
      </c>
      <c r="AM24" s="64"/>
      <c r="AN24" s="135">
        <f t="shared" si="18"/>
        <v>105</v>
      </c>
      <c r="AO24" s="64"/>
      <c r="AP24" s="135">
        <f t="shared" si="19"/>
        <v>248</v>
      </c>
      <c r="AQ24" s="64"/>
      <c r="AR24" s="135">
        <f t="shared" si="20"/>
        <v>52</v>
      </c>
      <c r="AS24" s="64"/>
      <c r="AT24" s="135">
        <f t="shared" si="21"/>
        <v>68</v>
      </c>
      <c r="AU24" s="64"/>
      <c r="AV24" s="135">
        <f t="shared" si="22"/>
        <v>31.4</v>
      </c>
      <c r="AW24" s="64"/>
      <c r="AX24" s="135">
        <f t="shared" si="23"/>
        <v>250</v>
      </c>
      <c r="AY24" s="64"/>
      <c r="AZ24" s="135">
        <f t="shared" si="24"/>
        <v>39</v>
      </c>
      <c r="BA24" s="64"/>
      <c r="BB24" s="135">
        <f t="shared" si="25"/>
        <v>25</v>
      </c>
      <c r="BC24" s="64"/>
      <c r="BD24" s="135">
        <f t="shared" si="26"/>
        <v>12.5</v>
      </c>
      <c r="BE24" s="64"/>
      <c r="BF24" s="135">
        <f t="shared" si="27"/>
        <v>14.8</v>
      </c>
      <c r="BG24" s="64"/>
      <c r="BH24" s="135">
        <f t="shared" si="28"/>
        <v>12.3</v>
      </c>
      <c r="BI24" s="64"/>
      <c r="BJ24" s="135">
        <f t="shared" si="29"/>
        <v>20.8</v>
      </c>
      <c r="BK24" s="64"/>
      <c r="BL24" s="135">
        <f t="shared" si="30"/>
        <v>14.6</v>
      </c>
      <c r="BM24" s="64"/>
      <c r="BN24" s="134">
        <f t="shared" si="31"/>
        <v>76.5</v>
      </c>
      <c r="BO24" s="64">
        <v>40</v>
      </c>
      <c r="BP24" s="134">
        <f t="shared" si="32"/>
        <v>0</v>
      </c>
      <c r="BQ24" s="64">
        <v>40</v>
      </c>
      <c r="BR24" s="134">
        <f t="shared" si="33"/>
        <v>160</v>
      </c>
      <c r="BS24" s="64"/>
      <c r="BT24" s="134">
        <f t="shared" si="34"/>
        <v>0</v>
      </c>
      <c r="BU24" s="64"/>
      <c r="BV24" s="134">
        <f t="shared" si="35"/>
        <v>0</v>
      </c>
      <c r="BW24" s="64"/>
      <c r="BX24" s="134">
        <f t="shared" si="36"/>
        <v>0</v>
      </c>
      <c r="BY24" s="64"/>
      <c r="BZ24" s="134">
        <f t="shared" si="37"/>
        <v>20</v>
      </c>
      <c r="CA24" s="64"/>
      <c r="CB24" s="64"/>
      <c r="CC24" s="64"/>
      <c r="CD24" s="136">
        <f t="shared" si="38"/>
        <v>3.06</v>
      </c>
      <c r="CE24" s="12"/>
      <c r="CF24" s="12"/>
    </row>
    <row r="25" spans="1:84" s="2" customFormat="1" ht="12.75" customHeight="1" x14ac:dyDescent="0.2">
      <c r="A25" s="201"/>
      <c r="B25" s="190"/>
      <c r="C25" s="130" t="s">
        <v>59</v>
      </c>
      <c r="D25" s="118">
        <f t="shared" si="0"/>
        <v>40</v>
      </c>
      <c r="E25" s="64"/>
      <c r="F25" s="131">
        <f t="shared" si="1"/>
        <v>45</v>
      </c>
      <c r="G25" s="64"/>
      <c r="H25" s="131">
        <f t="shared" si="2"/>
        <v>15.5</v>
      </c>
      <c r="I25" s="64"/>
      <c r="J25" s="132">
        <f t="shared" si="3"/>
        <v>150</v>
      </c>
      <c r="K25" s="140"/>
      <c r="L25" s="133">
        <f t="shared" si="4"/>
        <v>30</v>
      </c>
      <c r="M25" s="140"/>
      <c r="N25" s="133">
        <f t="shared" si="5"/>
        <v>30</v>
      </c>
      <c r="O25" s="64"/>
      <c r="P25" s="133">
        <f t="shared" si="6"/>
        <v>30</v>
      </c>
      <c r="Q25" s="141"/>
      <c r="R25" s="134">
        <f t="shared" si="7"/>
        <v>30</v>
      </c>
      <c r="S25" s="64"/>
      <c r="T25" s="134">
        <f t="shared" si="8"/>
        <v>30</v>
      </c>
      <c r="U25" s="64"/>
      <c r="V25" s="134">
        <f t="shared" si="9"/>
        <v>30</v>
      </c>
      <c r="W25" s="64"/>
      <c r="X25" s="134">
        <f t="shared" si="10"/>
        <v>30</v>
      </c>
      <c r="Y25" s="64"/>
      <c r="Z25" s="134">
        <f t="shared" si="11"/>
        <v>28.1</v>
      </c>
      <c r="AA25" s="64"/>
      <c r="AB25" s="134">
        <f t="shared" si="12"/>
        <v>173</v>
      </c>
      <c r="AC25" s="64"/>
      <c r="AD25" s="134">
        <f t="shared" si="13"/>
        <v>173</v>
      </c>
      <c r="AE25" s="64"/>
      <c r="AF25" s="135">
        <f t="shared" si="14"/>
        <v>135</v>
      </c>
      <c r="AG25" s="64"/>
      <c r="AH25" s="135">
        <f t="shared" si="15"/>
        <v>248</v>
      </c>
      <c r="AI25" s="64"/>
      <c r="AJ25" s="135">
        <f t="shared" si="16"/>
        <v>173</v>
      </c>
      <c r="AK25" s="64"/>
      <c r="AL25" s="135">
        <f t="shared" si="17"/>
        <v>296</v>
      </c>
      <c r="AM25" s="64"/>
      <c r="AN25" s="135">
        <f t="shared" si="18"/>
        <v>105</v>
      </c>
      <c r="AO25" s="64"/>
      <c r="AP25" s="135">
        <f t="shared" si="19"/>
        <v>248</v>
      </c>
      <c r="AQ25" s="64"/>
      <c r="AR25" s="135">
        <f t="shared" si="20"/>
        <v>52</v>
      </c>
      <c r="AS25" s="64"/>
      <c r="AT25" s="135">
        <f t="shared" si="21"/>
        <v>68</v>
      </c>
      <c r="AU25" s="64"/>
      <c r="AV25" s="135">
        <f t="shared" si="22"/>
        <v>31.4</v>
      </c>
      <c r="AW25" s="64"/>
      <c r="AX25" s="135">
        <f t="shared" si="23"/>
        <v>250</v>
      </c>
      <c r="AY25" s="64">
        <v>0.6</v>
      </c>
      <c r="AZ25" s="135">
        <f t="shared" si="24"/>
        <v>39</v>
      </c>
      <c r="BA25" s="64"/>
      <c r="BB25" s="135">
        <f t="shared" si="25"/>
        <v>25</v>
      </c>
      <c r="BC25" s="64"/>
      <c r="BD25" s="135">
        <f t="shared" si="26"/>
        <v>12.5</v>
      </c>
      <c r="BE25" s="64"/>
      <c r="BF25" s="135">
        <f t="shared" si="27"/>
        <v>14.8</v>
      </c>
      <c r="BG25" s="64"/>
      <c r="BH25" s="135">
        <f t="shared" si="28"/>
        <v>12.3</v>
      </c>
      <c r="BI25" s="64"/>
      <c r="BJ25" s="135">
        <f t="shared" si="29"/>
        <v>20.8</v>
      </c>
      <c r="BK25" s="64"/>
      <c r="BL25" s="135">
        <f t="shared" si="30"/>
        <v>14.6</v>
      </c>
      <c r="BM25" s="64"/>
      <c r="BN25" s="134">
        <f t="shared" si="31"/>
        <v>76.5</v>
      </c>
      <c r="BO25" s="64"/>
      <c r="BP25" s="134">
        <f t="shared" si="32"/>
        <v>0</v>
      </c>
      <c r="BQ25" s="64"/>
      <c r="BR25" s="134">
        <f t="shared" si="33"/>
        <v>160</v>
      </c>
      <c r="BS25" s="64"/>
      <c r="BT25" s="134">
        <f t="shared" si="34"/>
        <v>0</v>
      </c>
      <c r="BU25" s="64"/>
      <c r="BV25" s="134">
        <f t="shared" si="35"/>
        <v>0</v>
      </c>
      <c r="BW25" s="64"/>
      <c r="BX25" s="134">
        <f t="shared" si="36"/>
        <v>0</v>
      </c>
      <c r="BY25" s="64"/>
      <c r="BZ25" s="134">
        <f t="shared" si="37"/>
        <v>20</v>
      </c>
      <c r="CA25" s="64"/>
      <c r="CB25" s="64"/>
      <c r="CC25" s="64"/>
      <c r="CD25" s="136">
        <f t="shared" si="38"/>
        <v>0.15</v>
      </c>
      <c r="CE25" s="12"/>
      <c r="CF25" s="12"/>
    </row>
    <row r="26" spans="1:84" s="2" customFormat="1" ht="12.75" customHeight="1" x14ac:dyDescent="0.2">
      <c r="A26" s="201"/>
      <c r="B26" s="190"/>
      <c r="C26" s="130" t="s">
        <v>19</v>
      </c>
      <c r="D26" s="118">
        <f t="shared" si="0"/>
        <v>40</v>
      </c>
      <c r="E26" s="64"/>
      <c r="F26" s="131">
        <f t="shared" si="1"/>
        <v>45</v>
      </c>
      <c r="G26" s="64"/>
      <c r="H26" s="131">
        <f t="shared" si="2"/>
        <v>15.5</v>
      </c>
      <c r="I26" s="64"/>
      <c r="J26" s="132">
        <f t="shared" si="3"/>
        <v>150</v>
      </c>
      <c r="K26" s="140"/>
      <c r="L26" s="133">
        <f t="shared" si="4"/>
        <v>30</v>
      </c>
      <c r="M26" s="140"/>
      <c r="N26" s="133">
        <f t="shared" si="5"/>
        <v>30</v>
      </c>
      <c r="O26" s="64"/>
      <c r="P26" s="133">
        <f t="shared" si="6"/>
        <v>30</v>
      </c>
      <c r="Q26" s="141"/>
      <c r="R26" s="134">
        <f t="shared" si="7"/>
        <v>30</v>
      </c>
      <c r="S26" s="64"/>
      <c r="T26" s="134">
        <f t="shared" si="8"/>
        <v>30</v>
      </c>
      <c r="U26" s="64"/>
      <c r="V26" s="134">
        <f t="shared" si="9"/>
        <v>30</v>
      </c>
      <c r="W26" s="64"/>
      <c r="X26" s="134">
        <f t="shared" si="10"/>
        <v>30</v>
      </c>
      <c r="Y26" s="64"/>
      <c r="Z26" s="134">
        <f t="shared" si="11"/>
        <v>28.1</v>
      </c>
      <c r="AA26" s="64"/>
      <c r="AB26" s="134">
        <f t="shared" si="12"/>
        <v>173</v>
      </c>
      <c r="AC26" s="64"/>
      <c r="AD26" s="134">
        <f t="shared" si="13"/>
        <v>173</v>
      </c>
      <c r="AE26" s="64"/>
      <c r="AF26" s="135">
        <f t="shared" si="14"/>
        <v>135</v>
      </c>
      <c r="AG26" s="64"/>
      <c r="AH26" s="135">
        <f t="shared" si="15"/>
        <v>248</v>
      </c>
      <c r="AI26" s="64"/>
      <c r="AJ26" s="135">
        <f t="shared" si="16"/>
        <v>173</v>
      </c>
      <c r="AK26" s="64"/>
      <c r="AL26" s="135">
        <f t="shared" si="17"/>
        <v>296</v>
      </c>
      <c r="AM26" s="64"/>
      <c r="AN26" s="135">
        <f t="shared" si="18"/>
        <v>105</v>
      </c>
      <c r="AO26" s="64"/>
      <c r="AP26" s="135">
        <f t="shared" si="19"/>
        <v>248</v>
      </c>
      <c r="AQ26" s="64"/>
      <c r="AR26" s="135">
        <f t="shared" si="20"/>
        <v>52</v>
      </c>
      <c r="AS26" s="64"/>
      <c r="AT26" s="135">
        <f t="shared" si="21"/>
        <v>68</v>
      </c>
      <c r="AU26" s="64"/>
      <c r="AV26" s="135">
        <f t="shared" si="22"/>
        <v>31.4</v>
      </c>
      <c r="AW26" s="64">
        <v>35</v>
      </c>
      <c r="AX26" s="135">
        <f t="shared" si="23"/>
        <v>250</v>
      </c>
      <c r="AY26" s="64"/>
      <c r="AZ26" s="135">
        <f t="shared" si="24"/>
        <v>39</v>
      </c>
      <c r="BA26" s="64"/>
      <c r="BB26" s="135">
        <f t="shared" si="25"/>
        <v>25</v>
      </c>
      <c r="BC26" s="64"/>
      <c r="BD26" s="135">
        <f t="shared" si="26"/>
        <v>12.5</v>
      </c>
      <c r="BE26" s="64"/>
      <c r="BF26" s="135">
        <f t="shared" si="27"/>
        <v>14.8</v>
      </c>
      <c r="BG26" s="64"/>
      <c r="BH26" s="135">
        <f t="shared" si="28"/>
        <v>12.3</v>
      </c>
      <c r="BI26" s="64"/>
      <c r="BJ26" s="135">
        <f t="shared" si="29"/>
        <v>20.8</v>
      </c>
      <c r="BK26" s="64"/>
      <c r="BL26" s="135">
        <f t="shared" si="30"/>
        <v>14.6</v>
      </c>
      <c r="BM26" s="64"/>
      <c r="BN26" s="134">
        <f t="shared" si="31"/>
        <v>76.5</v>
      </c>
      <c r="BO26" s="64"/>
      <c r="BP26" s="134">
        <f t="shared" si="32"/>
        <v>0</v>
      </c>
      <c r="BQ26" s="64"/>
      <c r="BR26" s="134">
        <f t="shared" si="33"/>
        <v>160</v>
      </c>
      <c r="BS26" s="64"/>
      <c r="BT26" s="134">
        <f t="shared" si="34"/>
        <v>0</v>
      </c>
      <c r="BU26" s="64"/>
      <c r="BV26" s="134">
        <f t="shared" si="35"/>
        <v>0</v>
      </c>
      <c r="BW26" s="64"/>
      <c r="BX26" s="134">
        <f t="shared" si="36"/>
        <v>0</v>
      </c>
      <c r="BY26" s="64"/>
      <c r="BZ26" s="134">
        <f t="shared" si="37"/>
        <v>20</v>
      </c>
      <c r="CA26" s="64"/>
      <c r="CB26" s="64"/>
      <c r="CC26" s="64"/>
      <c r="CD26" s="136">
        <f t="shared" si="38"/>
        <v>1.099</v>
      </c>
      <c r="CE26" s="12"/>
      <c r="CF26" s="12"/>
    </row>
    <row r="27" spans="1:84" s="2" customFormat="1" ht="12.75" hidden="1" customHeight="1" x14ac:dyDescent="0.2">
      <c r="A27" s="201"/>
      <c r="B27" s="190"/>
      <c r="C27" s="130" t="s">
        <v>22</v>
      </c>
      <c r="D27" s="118">
        <f>D26</f>
        <v>40</v>
      </c>
      <c r="E27" s="64"/>
      <c r="F27" s="131">
        <f t="shared" si="1"/>
        <v>45</v>
      </c>
      <c r="G27" s="64"/>
      <c r="H27" s="131">
        <f t="shared" si="2"/>
        <v>15.5</v>
      </c>
      <c r="I27" s="64"/>
      <c r="J27" s="132">
        <f t="shared" si="3"/>
        <v>150</v>
      </c>
      <c r="K27" s="140"/>
      <c r="L27" s="133">
        <f t="shared" si="4"/>
        <v>30</v>
      </c>
      <c r="M27" s="140"/>
      <c r="N27" s="133">
        <f t="shared" si="5"/>
        <v>30</v>
      </c>
      <c r="O27" s="64"/>
      <c r="P27" s="133">
        <f t="shared" si="6"/>
        <v>30</v>
      </c>
      <c r="Q27" s="141"/>
      <c r="R27" s="134">
        <f t="shared" si="7"/>
        <v>30</v>
      </c>
      <c r="S27" s="64"/>
      <c r="T27" s="134">
        <f t="shared" si="8"/>
        <v>30</v>
      </c>
      <c r="U27" s="64"/>
      <c r="V27" s="134">
        <f t="shared" si="9"/>
        <v>30</v>
      </c>
      <c r="W27" s="64"/>
      <c r="X27" s="134">
        <f t="shared" si="10"/>
        <v>30</v>
      </c>
      <c r="Y27" s="64"/>
      <c r="Z27" s="134">
        <f t="shared" si="11"/>
        <v>28.1</v>
      </c>
      <c r="AA27" s="64"/>
      <c r="AB27" s="134">
        <f t="shared" si="12"/>
        <v>173</v>
      </c>
      <c r="AC27" s="64"/>
      <c r="AD27" s="134">
        <f t="shared" si="13"/>
        <v>173</v>
      </c>
      <c r="AE27" s="64"/>
      <c r="AF27" s="135">
        <f t="shared" si="14"/>
        <v>135</v>
      </c>
      <c r="AG27" s="64"/>
      <c r="AH27" s="135">
        <f t="shared" si="15"/>
        <v>248</v>
      </c>
      <c r="AI27" s="64"/>
      <c r="AJ27" s="135">
        <f t="shared" si="16"/>
        <v>173</v>
      </c>
      <c r="AK27" s="64"/>
      <c r="AL27" s="135">
        <f t="shared" si="17"/>
        <v>296</v>
      </c>
      <c r="AM27" s="64"/>
      <c r="AN27" s="135">
        <f t="shared" si="18"/>
        <v>105</v>
      </c>
      <c r="AO27" s="64"/>
      <c r="AP27" s="135">
        <f t="shared" si="19"/>
        <v>248</v>
      </c>
      <c r="AQ27" s="64"/>
      <c r="AR27" s="135">
        <f t="shared" si="20"/>
        <v>52</v>
      </c>
      <c r="AS27" s="64"/>
      <c r="AT27" s="135">
        <f t="shared" si="21"/>
        <v>68</v>
      </c>
      <c r="AU27" s="64"/>
      <c r="AV27" s="135">
        <f t="shared" si="22"/>
        <v>31.4</v>
      </c>
      <c r="AW27" s="64"/>
      <c r="AX27" s="135">
        <f t="shared" si="23"/>
        <v>250</v>
      </c>
      <c r="AY27" s="64"/>
      <c r="AZ27" s="135">
        <f t="shared" si="24"/>
        <v>39</v>
      </c>
      <c r="BA27" s="64"/>
      <c r="BB27" s="135">
        <f t="shared" si="25"/>
        <v>25</v>
      </c>
      <c r="BC27" s="64"/>
      <c r="BD27" s="135">
        <f t="shared" si="26"/>
        <v>12.5</v>
      </c>
      <c r="BE27" s="64"/>
      <c r="BF27" s="135">
        <f t="shared" si="27"/>
        <v>14.8</v>
      </c>
      <c r="BG27" s="64"/>
      <c r="BH27" s="135">
        <f t="shared" si="28"/>
        <v>12.3</v>
      </c>
      <c r="BI27" s="64"/>
      <c r="BJ27" s="135">
        <f t="shared" si="29"/>
        <v>20.8</v>
      </c>
      <c r="BK27" s="64"/>
      <c r="BL27" s="135">
        <f t="shared" si="30"/>
        <v>14.6</v>
      </c>
      <c r="BM27" s="64"/>
      <c r="BN27" s="134">
        <f t="shared" si="31"/>
        <v>76.5</v>
      </c>
      <c r="BO27" s="64"/>
      <c r="BP27" s="134">
        <f t="shared" si="32"/>
        <v>0</v>
      </c>
      <c r="BQ27" s="64"/>
      <c r="BR27" s="134">
        <f t="shared" si="33"/>
        <v>160</v>
      </c>
      <c r="BS27" s="64"/>
      <c r="BT27" s="134">
        <f t="shared" si="34"/>
        <v>0</v>
      </c>
      <c r="BU27" s="64"/>
      <c r="BV27" s="134">
        <f t="shared" si="35"/>
        <v>0</v>
      </c>
      <c r="BW27" s="64"/>
      <c r="BX27" s="134">
        <f t="shared" si="36"/>
        <v>0</v>
      </c>
      <c r="BY27" s="64"/>
      <c r="BZ27" s="134">
        <f t="shared" si="37"/>
        <v>20</v>
      </c>
      <c r="CA27" s="64"/>
      <c r="CB27" s="64"/>
      <c r="CC27" s="64"/>
      <c r="CD27" s="136">
        <f t="shared" si="38"/>
        <v>0</v>
      </c>
      <c r="CE27" s="12"/>
      <c r="CF27" s="12"/>
    </row>
    <row r="28" spans="1:84" s="2" customFormat="1" ht="12.75" customHeight="1" x14ac:dyDescent="0.2">
      <c r="A28" s="201"/>
      <c r="B28" s="190"/>
      <c r="C28" s="130" t="s">
        <v>60</v>
      </c>
      <c r="D28" s="118">
        <f t="shared" si="0"/>
        <v>40</v>
      </c>
      <c r="E28" s="64">
        <v>100</v>
      </c>
      <c r="F28" s="131">
        <f t="shared" si="1"/>
        <v>45</v>
      </c>
      <c r="G28" s="64">
        <v>100</v>
      </c>
      <c r="H28" s="131">
        <f t="shared" si="2"/>
        <v>15.5</v>
      </c>
      <c r="I28" s="64">
        <v>4.5</v>
      </c>
      <c r="J28" s="132">
        <f t="shared" si="3"/>
        <v>150</v>
      </c>
      <c r="K28" s="140"/>
      <c r="L28" s="133">
        <f t="shared" si="4"/>
        <v>30</v>
      </c>
      <c r="M28" s="140"/>
      <c r="N28" s="133">
        <f t="shared" si="5"/>
        <v>30</v>
      </c>
      <c r="O28" s="64"/>
      <c r="P28" s="133">
        <f t="shared" si="6"/>
        <v>30</v>
      </c>
      <c r="Q28" s="141"/>
      <c r="R28" s="134">
        <f t="shared" si="7"/>
        <v>30</v>
      </c>
      <c r="S28" s="64"/>
      <c r="T28" s="134">
        <f t="shared" si="8"/>
        <v>30</v>
      </c>
      <c r="U28" s="64"/>
      <c r="V28" s="134">
        <f t="shared" si="9"/>
        <v>30</v>
      </c>
      <c r="W28" s="64"/>
      <c r="X28" s="134">
        <f t="shared" si="10"/>
        <v>30</v>
      </c>
      <c r="Y28" s="64"/>
      <c r="Z28" s="134">
        <f t="shared" si="11"/>
        <v>28.1</v>
      </c>
      <c r="AA28" s="64"/>
      <c r="AB28" s="134">
        <f t="shared" si="12"/>
        <v>173</v>
      </c>
      <c r="AC28" s="64"/>
      <c r="AD28" s="134">
        <f t="shared" si="13"/>
        <v>173</v>
      </c>
      <c r="AE28" s="64"/>
      <c r="AF28" s="135">
        <f t="shared" si="14"/>
        <v>135</v>
      </c>
      <c r="AG28" s="64"/>
      <c r="AH28" s="135">
        <f t="shared" si="15"/>
        <v>248</v>
      </c>
      <c r="AI28" s="64"/>
      <c r="AJ28" s="135">
        <f t="shared" si="16"/>
        <v>173</v>
      </c>
      <c r="AK28" s="64"/>
      <c r="AL28" s="135">
        <f t="shared" si="17"/>
        <v>296</v>
      </c>
      <c r="AM28" s="64"/>
      <c r="AN28" s="135">
        <f t="shared" si="18"/>
        <v>105</v>
      </c>
      <c r="AO28" s="64"/>
      <c r="AP28" s="135">
        <f t="shared" si="19"/>
        <v>248</v>
      </c>
      <c r="AQ28" s="64"/>
      <c r="AR28" s="135">
        <f t="shared" si="20"/>
        <v>52</v>
      </c>
      <c r="AS28" s="64"/>
      <c r="AT28" s="135">
        <f t="shared" si="21"/>
        <v>68</v>
      </c>
      <c r="AU28" s="64"/>
      <c r="AV28" s="135">
        <f t="shared" si="22"/>
        <v>31.4</v>
      </c>
      <c r="AW28" s="64"/>
      <c r="AX28" s="135">
        <f t="shared" si="23"/>
        <v>250</v>
      </c>
      <c r="AY28" s="64"/>
      <c r="AZ28" s="135">
        <f t="shared" si="24"/>
        <v>39</v>
      </c>
      <c r="BA28" s="64"/>
      <c r="BB28" s="135">
        <f t="shared" si="25"/>
        <v>25</v>
      </c>
      <c r="BC28" s="64"/>
      <c r="BD28" s="135">
        <f t="shared" si="26"/>
        <v>12.5</v>
      </c>
      <c r="BE28" s="64"/>
      <c r="BF28" s="135">
        <f t="shared" si="27"/>
        <v>14.8</v>
      </c>
      <c r="BG28" s="64"/>
      <c r="BH28" s="135">
        <f t="shared" si="28"/>
        <v>12.3</v>
      </c>
      <c r="BI28" s="64"/>
      <c r="BJ28" s="135">
        <f t="shared" si="29"/>
        <v>20.8</v>
      </c>
      <c r="BK28" s="64"/>
      <c r="BL28" s="135">
        <f t="shared" si="30"/>
        <v>14.6</v>
      </c>
      <c r="BM28" s="64"/>
      <c r="BN28" s="134">
        <f t="shared" si="31"/>
        <v>76.5</v>
      </c>
      <c r="BO28" s="64"/>
      <c r="BP28" s="134">
        <f t="shared" si="32"/>
        <v>0</v>
      </c>
      <c r="BQ28" s="64"/>
      <c r="BR28" s="134">
        <f t="shared" si="33"/>
        <v>160</v>
      </c>
      <c r="BS28" s="64"/>
      <c r="BT28" s="134">
        <f t="shared" si="34"/>
        <v>0</v>
      </c>
      <c r="BU28" s="64"/>
      <c r="BV28" s="134">
        <f t="shared" si="35"/>
        <v>0</v>
      </c>
      <c r="BW28" s="64"/>
      <c r="BX28" s="134">
        <f t="shared" si="36"/>
        <v>0</v>
      </c>
      <c r="BY28" s="64"/>
      <c r="BZ28" s="134">
        <f t="shared" si="37"/>
        <v>20</v>
      </c>
      <c r="CA28" s="64"/>
      <c r="CB28" s="64"/>
      <c r="CC28" s="64"/>
      <c r="CD28" s="136">
        <f t="shared" si="38"/>
        <v>8.5697500000000009</v>
      </c>
      <c r="CE28" s="12"/>
      <c r="CF28" s="12"/>
    </row>
    <row r="29" spans="1:84" s="2" customFormat="1" ht="12.75" customHeight="1" x14ac:dyDescent="0.2">
      <c r="A29" s="201"/>
      <c r="B29" s="190"/>
      <c r="C29" s="130" t="s">
        <v>66</v>
      </c>
      <c r="D29" s="118">
        <f t="shared" si="0"/>
        <v>40</v>
      </c>
      <c r="E29" s="64"/>
      <c r="F29" s="131">
        <f t="shared" si="1"/>
        <v>45</v>
      </c>
      <c r="G29" s="64"/>
      <c r="H29" s="131">
        <f t="shared" si="2"/>
        <v>15.5</v>
      </c>
      <c r="I29" s="64"/>
      <c r="J29" s="132">
        <f t="shared" si="3"/>
        <v>150</v>
      </c>
      <c r="K29" s="140"/>
      <c r="L29" s="133">
        <f t="shared" si="4"/>
        <v>30</v>
      </c>
      <c r="M29" s="140"/>
      <c r="N29" s="133">
        <f t="shared" si="5"/>
        <v>30</v>
      </c>
      <c r="O29" s="64"/>
      <c r="P29" s="133">
        <f t="shared" si="6"/>
        <v>30</v>
      </c>
      <c r="Q29" s="141"/>
      <c r="R29" s="134">
        <f t="shared" si="7"/>
        <v>30</v>
      </c>
      <c r="S29" s="64"/>
      <c r="T29" s="134">
        <f t="shared" si="8"/>
        <v>30</v>
      </c>
      <c r="U29" s="64"/>
      <c r="V29" s="134">
        <f t="shared" si="9"/>
        <v>30</v>
      </c>
      <c r="W29" s="64"/>
      <c r="X29" s="134">
        <f t="shared" si="10"/>
        <v>30</v>
      </c>
      <c r="Y29" s="64"/>
      <c r="Z29" s="134">
        <f t="shared" si="11"/>
        <v>28.1</v>
      </c>
      <c r="AA29" s="64"/>
      <c r="AB29" s="134">
        <f t="shared" si="12"/>
        <v>173</v>
      </c>
      <c r="AC29" s="64"/>
      <c r="AD29" s="134">
        <f t="shared" si="13"/>
        <v>173</v>
      </c>
      <c r="AE29" s="64"/>
      <c r="AF29" s="135">
        <f t="shared" si="14"/>
        <v>135</v>
      </c>
      <c r="AG29" s="64"/>
      <c r="AH29" s="135">
        <f t="shared" si="15"/>
        <v>248</v>
      </c>
      <c r="AI29" s="64">
        <v>20</v>
      </c>
      <c r="AJ29" s="135">
        <f t="shared" si="16"/>
        <v>173</v>
      </c>
      <c r="AK29" s="64"/>
      <c r="AL29" s="135">
        <f t="shared" si="17"/>
        <v>296</v>
      </c>
      <c r="AM29" s="64"/>
      <c r="AN29" s="135">
        <f t="shared" si="18"/>
        <v>105</v>
      </c>
      <c r="AO29" s="64"/>
      <c r="AP29" s="135">
        <f t="shared" si="19"/>
        <v>248</v>
      </c>
      <c r="AQ29" s="64"/>
      <c r="AR29" s="135">
        <f t="shared" si="20"/>
        <v>52</v>
      </c>
      <c r="AS29" s="64"/>
      <c r="AT29" s="135">
        <f t="shared" si="21"/>
        <v>68</v>
      </c>
      <c r="AU29" s="64"/>
      <c r="AV29" s="135">
        <f t="shared" si="22"/>
        <v>31.4</v>
      </c>
      <c r="AW29" s="64"/>
      <c r="AX29" s="135">
        <f t="shared" si="23"/>
        <v>250</v>
      </c>
      <c r="AY29" s="64"/>
      <c r="AZ29" s="135">
        <f t="shared" si="24"/>
        <v>39</v>
      </c>
      <c r="BA29" s="64"/>
      <c r="BB29" s="135">
        <f t="shared" si="25"/>
        <v>25</v>
      </c>
      <c r="BC29" s="64"/>
      <c r="BD29" s="135">
        <f t="shared" si="26"/>
        <v>12.5</v>
      </c>
      <c r="BE29" s="64"/>
      <c r="BF29" s="135">
        <f t="shared" si="27"/>
        <v>14.8</v>
      </c>
      <c r="BG29" s="64"/>
      <c r="BH29" s="135">
        <f t="shared" si="28"/>
        <v>12.3</v>
      </c>
      <c r="BI29" s="64"/>
      <c r="BJ29" s="135">
        <f t="shared" si="29"/>
        <v>20.8</v>
      </c>
      <c r="BK29" s="64"/>
      <c r="BL29" s="135">
        <f t="shared" si="30"/>
        <v>14.6</v>
      </c>
      <c r="BM29" s="64"/>
      <c r="BN29" s="134">
        <f t="shared" si="31"/>
        <v>76.5</v>
      </c>
      <c r="BO29" s="64"/>
      <c r="BP29" s="134">
        <f t="shared" si="32"/>
        <v>0</v>
      </c>
      <c r="BQ29" s="64"/>
      <c r="BR29" s="134">
        <f t="shared" si="33"/>
        <v>160</v>
      </c>
      <c r="BS29" s="64"/>
      <c r="BT29" s="134">
        <f t="shared" si="34"/>
        <v>0</v>
      </c>
      <c r="BU29" s="64"/>
      <c r="BV29" s="134">
        <f t="shared" si="35"/>
        <v>0</v>
      </c>
      <c r="BW29" s="64"/>
      <c r="BX29" s="134">
        <f t="shared" si="36"/>
        <v>0</v>
      </c>
      <c r="BY29" s="64"/>
      <c r="BZ29" s="134">
        <f t="shared" si="37"/>
        <v>20</v>
      </c>
      <c r="CA29" s="64"/>
      <c r="CB29" s="64"/>
      <c r="CC29" s="64"/>
      <c r="CD29" s="136">
        <f t="shared" si="38"/>
        <v>4.96</v>
      </c>
      <c r="CE29" s="12"/>
      <c r="CF29" s="12"/>
    </row>
    <row r="30" spans="1:84" s="2" customFormat="1" ht="12.75" customHeight="1" x14ac:dyDescent="0.2">
      <c r="A30" s="201"/>
      <c r="B30" s="190"/>
      <c r="C30" s="130" t="s">
        <v>67</v>
      </c>
      <c r="D30" s="118">
        <f t="shared" si="0"/>
        <v>40</v>
      </c>
      <c r="E30" s="64"/>
      <c r="F30" s="131">
        <f t="shared" si="1"/>
        <v>45</v>
      </c>
      <c r="G30" s="64"/>
      <c r="H30" s="131">
        <f t="shared" si="2"/>
        <v>15.5</v>
      </c>
      <c r="I30" s="64"/>
      <c r="J30" s="132">
        <f t="shared" si="3"/>
        <v>150</v>
      </c>
      <c r="K30" s="140"/>
      <c r="L30" s="133">
        <f t="shared" si="4"/>
        <v>30</v>
      </c>
      <c r="M30" s="140"/>
      <c r="N30" s="133">
        <f t="shared" si="5"/>
        <v>30</v>
      </c>
      <c r="O30" s="64"/>
      <c r="P30" s="133">
        <f t="shared" si="6"/>
        <v>30</v>
      </c>
      <c r="Q30" s="141"/>
      <c r="R30" s="134">
        <f t="shared" si="7"/>
        <v>30</v>
      </c>
      <c r="S30" s="64"/>
      <c r="T30" s="134">
        <f t="shared" si="8"/>
        <v>30</v>
      </c>
      <c r="U30" s="64"/>
      <c r="V30" s="134">
        <f t="shared" si="9"/>
        <v>30</v>
      </c>
      <c r="W30" s="64"/>
      <c r="X30" s="134">
        <f t="shared" si="10"/>
        <v>30</v>
      </c>
      <c r="Y30" s="64"/>
      <c r="Z30" s="134">
        <f t="shared" si="11"/>
        <v>28.1</v>
      </c>
      <c r="AA30" s="64"/>
      <c r="AB30" s="134">
        <f t="shared" si="12"/>
        <v>173</v>
      </c>
      <c r="AC30" s="64"/>
      <c r="AD30" s="134">
        <f t="shared" si="13"/>
        <v>173</v>
      </c>
      <c r="AE30" s="64"/>
      <c r="AF30" s="135">
        <f t="shared" si="14"/>
        <v>135</v>
      </c>
      <c r="AG30" s="64"/>
      <c r="AH30" s="135">
        <f t="shared" si="15"/>
        <v>248</v>
      </c>
      <c r="AI30" s="64"/>
      <c r="AJ30" s="135">
        <f t="shared" si="16"/>
        <v>173</v>
      </c>
      <c r="AK30" s="64"/>
      <c r="AL30" s="135">
        <f t="shared" si="17"/>
        <v>296</v>
      </c>
      <c r="AM30" s="64">
        <v>20</v>
      </c>
      <c r="AN30" s="135">
        <f t="shared" si="18"/>
        <v>105</v>
      </c>
      <c r="AO30" s="64"/>
      <c r="AP30" s="135">
        <f t="shared" si="19"/>
        <v>248</v>
      </c>
      <c r="AQ30" s="64"/>
      <c r="AR30" s="135">
        <f t="shared" si="20"/>
        <v>52</v>
      </c>
      <c r="AS30" s="64"/>
      <c r="AT30" s="135">
        <f t="shared" si="21"/>
        <v>68</v>
      </c>
      <c r="AU30" s="64"/>
      <c r="AV30" s="135">
        <f t="shared" si="22"/>
        <v>31.4</v>
      </c>
      <c r="AW30" s="64"/>
      <c r="AX30" s="135">
        <f t="shared" si="23"/>
        <v>250</v>
      </c>
      <c r="AY30" s="64"/>
      <c r="AZ30" s="135">
        <f t="shared" si="24"/>
        <v>39</v>
      </c>
      <c r="BA30" s="64"/>
      <c r="BB30" s="135">
        <f t="shared" si="25"/>
        <v>25</v>
      </c>
      <c r="BC30" s="64"/>
      <c r="BD30" s="135">
        <f t="shared" si="26"/>
        <v>12.5</v>
      </c>
      <c r="BE30" s="64"/>
      <c r="BF30" s="135">
        <f t="shared" si="27"/>
        <v>14.8</v>
      </c>
      <c r="BG30" s="64"/>
      <c r="BH30" s="135">
        <f t="shared" si="28"/>
        <v>12.3</v>
      </c>
      <c r="BI30" s="64"/>
      <c r="BJ30" s="135">
        <f t="shared" si="29"/>
        <v>20.8</v>
      </c>
      <c r="BK30" s="64"/>
      <c r="BL30" s="135">
        <f t="shared" si="30"/>
        <v>14.6</v>
      </c>
      <c r="BM30" s="64"/>
      <c r="BN30" s="134">
        <f t="shared" si="31"/>
        <v>76.5</v>
      </c>
      <c r="BO30" s="64"/>
      <c r="BP30" s="134">
        <f t="shared" si="32"/>
        <v>0</v>
      </c>
      <c r="BQ30" s="64"/>
      <c r="BR30" s="134">
        <f t="shared" si="33"/>
        <v>160</v>
      </c>
      <c r="BS30" s="64"/>
      <c r="BT30" s="134">
        <f t="shared" si="34"/>
        <v>0</v>
      </c>
      <c r="BU30" s="64"/>
      <c r="BV30" s="134">
        <f t="shared" si="35"/>
        <v>0</v>
      </c>
      <c r="BW30" s="64"/>
      <c r="BX30" s="134">
        <f t="shared" si="36"/>
        <v>0</v>
      </c>
      <c r="BY30" s="64"/>
      <c r="BZ30" s="134">
        <f t="shared" si="37"/>
        <v>20</v>
      </c>
      <c r="CA30" s="64"/>
      <c r="CB30" s="64"/>
      <c r="CC30" s="64"/>
      <c r="CD30" s="136">
        <f t="shared" si="38"/>
        <v>5.92</v>
      </c>
      <c r="CE30" s="12"/>
      <c r="CF30" s="12"/>
    </row>
    <row r="31" spans="1:84" s="2" customFormat="1" ht="15" hidden="1" customHeight="1" x14ac:dyDescent="0.2">
      <c r="A31" s="201"/>
      <c r="B31" s="190"/>
      <c r="C31" s="130"/>
      <c r="D31" s="118">
        <f t="shared" si="0"/>
        <v>40</v>
      </c>
      <c r="E31" s="64"/>
      <c r="F31" s="131">
        <f t="shared" si="1"/>
        <v>45</v>
      </c>
      <c r="G31" s="64"/>
      <c r="H31" s="131">
        <f t="shared" si="2"/>
        <v>15.5</v>
      </c>
      <c r="I31" s="64"/>
      <c r="J31" s="132">
        <f t="shared" si="3"/>
        <v>150</v>
      </c>
      <c r="K31" s="64"/>
      <c r="L31" s="133">
        <f t="shared" si="4"/>
        <v>30</v>
      </c>
      <c r="M31" s="64"/>
      <c r="N31" s="133">
        <f t="shared" si="5"/>
        <v>30</v>
      </c>
      <c r="O31" s="64"/>
      <c r="P31" s="133">
        <f t="shared" si="6"/>
        <v>30</v>
      </c>
      <c r="Q31" s="64"/>
      <c r="R31" s="134">
        <f t="shared" si="7"/>
        <v>30</v>
      </c>
      <c r="S31" s="64"/>
      <c r="T31" s="134">
        <f t="shared" si="8"/>
        <v>30</v>
      </c>
      <c r="U31" s="64"/>
      <c r="V31" s="134">
        <f t="shared" si="9"/>
        <v>30</v>
      </c>
      <c r="W31" s="64"/>
      <c r="X31" s="134">
        <f t="shared" si="10"/>
        <v>30</v>
      </c>
      <c r="Y31" s="64"/>
      <c r="Z31" s="134">
        <f t="shared" si="11"/>
        <v>28.1</v>
      </c>
      <c r="AA31" s="64"/>
      <c r="AB31" s="134">
        <f t="shared" si="12"/>
        <v>173</v>
      </c>
      <c r="AC31" s="64"/>
      <c r="AD31" s="134">
        <f t="shared" si="13"/>
        <v>173</v>
      </c>
      <c r="AE31" s="64"/>
      <c r="AF31" s="135">
        <f t="shared" si="14"/>
        <v>135</v>
      </c>
      <c r="AG31" s="64"/>
      <c r="AH31" s="135">
        <f t="shared" si="15"/>
        <v>248</v>
      </c>
      <c r="AI31" s="64"/>
      <c r="AJ31" s="135">
        <f t="shared" si="16"/>
        <v>173</v>
      </c>
      <c r="AK31" s="64"/>
      <c r="AL31" s="135">
        <f t="shared" si="17"/>
        <v>296</v>
      </c>
      <c r="AM31" s="64"/>
      <c r="AN31" s="135">
        <f t="shared" si="18"/>
        <v>105</v>
      </c>
      <c r="AO31" s="64"/>
      <c r="AP31" s="135">
        <f t="shared" si="19"/>
        <v>248</v>
      </c>
      <c r="AQ31" s="64"/>
      <c r="AR31" s="135">
        <f t="shared" si="20"/>
        <v>52</v>
      </c>
      <c r="AS31" s="64"/>
      <c r="AT31" s="135">
        <f t="shared" si="21"/>
        <v>68</v>
      </c>
      <c r="AU31" s="64"/>
      <c r="AV31" s="135">
        <f t="shared" si="22"/>
        <v>31.4</v>
      </c>
      <c r="AW31" s="64"/>
      <c r="AX31" s="135">
        <f t="shared" si="23"/>
        <v>250</v>
      </c>
      <c r="AY31" s="64"/>
      <c r="AZ31" s="135">
        <f t="shared" si="24"/>
        <v>39</v>
      </c>
      <c r="BA31" s="64"/>
      <c r="BB31" s="135">
        <f t="shared" si="25"/>
        <v>25</v>
      </c>
      <c r="BC31" s="64"/>
      <c r="BD31" s="135">
        <f t="shared" si="26"/>
        <v>12.5</v>
      </c>
      <c r="BE31" s="64"/>
      <c r="BF31" s="135">
        <f t="shared" si="27"/>
        <v>14.8</v>
      </c>
      <c r="BG31" s="64"/>
      <c r="BH31" s="135">
        <f t="shared" si="28"/>
        <v>12.3</v>
      </c>
      <c r="BI31" s="64"/>
      <c r="BJ31" s="135">
        <f t="shared" si="29"/>
        <v>20.8</v>
      </c>
      <c r="BK31" s="64"/>
      <c r="BL31" s="135">
        <f t="shared" si="30"/>
        <v>14.6</v>
      </c>
      <c r="BM31" s="64"/>
      <c r="BN31" s="134">
        <f t="shared" si="31"/>
        <v>76.5</v>
      </c>
      <c r="BO31" s="64"/>
      <c r="BP31" s="134">
        <f>BP30</f>
        <v>0</v>
      </c>
      <c r="BQ31" s="64"/>
      <c r="BR31" s="134">
        <f t="shared" si="33"/>
        <v>160</v>
      </c>
      <c r="BS31" s="64"/>
      <c r="BT31" s="134">
        <f t="shared" si="34"/>
        <v>0</v>
      </c>
      <c r="BU31" s="64"/>
      <c r="BV31" s="134">
        <f t="shared" si="35"/>
        <v>0</v>
      </c>
      <c r="BW31" s="64"/>
      <c r="BX31" s="134">
        <f t="shared" si="36"/>
        <v>0</v>
      </c>
      <c r="BY31" s="64"/>
      <c r="BZ31" s="134">
        <f t="shared" si="37"/>
        <v>20</v>
      </c>
      <c r="CA31" s="64"/>
      <c r="CB31" s="64"/>
      <c r="CC31" s="64"/>
      <c r="CD31" s="136">
        <f t="shared" si="38"/>
        <v>0</v>
      </c>
      <c r="CE31" s="12"/>
      <c r="CF31" s="137"/>
    </row>
    <row r="32" spans="1:84" s="2" customFormat="1" ht="21.75" customHeight="1" x14ac:dyDescent="0.2">
      <c r="A32" s="202"/>
      <c r="B32" s="143" t="s">
        <v>2</v>
      </c>
      <c r="C32" s="144" t="s">
        <v>1</v>
      </c>
      <c r="D32" s="145"/>
      <c r="E32" s="36">
        <f>SUM(E8:E31)</f>
        <v>300</v>
      </c>
      <c r="F32" s="59"/>
      <c r="G32" s="36">
        <f t="shared" ref="G32:CC32" si="39">SUM(G8:G31)</f>
        <v>350</v>
      </c>
      <c r="H32" s="59"/>
      <c r="I32" s="36">
        <f>SUM(I9:I31)</f>
        <v>13.5</v>
      </c>
      <c r="J32" s="60"/>
      <c r="K32" s="36">
        <f t="shared" si="39"/>
        <v>70</v>
      </c>
      <c r="L32" s="61"/>
      <c r="M32" s="36">
        <f t="shared" si="39"/>
        <v>0</v>
      </c>
      <c r="N32" s="61"/>
      <c r="O32" s="36">
        <f t="shared" si="39"/>
        <v>70</v>
      </c>
      <c r="P32" s="61"/>
      <c r="Q32" s="36">
        <f t="shared" si="39"/>
        <v>0</v>
      </c>
      <c r="R32" s="62"/>
      <c r="S32" s="36">
        <f t="shared" si="39"/>
        <v>0</v>
      </c>
      <c r="T32" s="62"/>
      <c r="U32" s="36">
        <f t="shared" si="39"/>
        <v>75</v>
      </c>
      <c r="V32" s="62"/>
      <c r="W32" s="36">
        <f t="shared" si="39"/>
        <v>0</v>
      </c>
      <c r="X32" s="62"/>
      <c r="Y32" s="36">
        <f t="shared" si="39"/>
        <v>0</v>
      </c>
      <c r="Z32" s="62"/>
      <c r="AA32" s="36">
        <f t="shared" si="39"/>
        <v>25</v>
      </c>
      <c r="AB32" s="62"/>
      <c r="AC32" s="36">
        <f t="shared" si="39"/>
        <v>150</v>
      </c>
      <c r="AD32" s="62"/>
      <c r="AE32" s="36">
        <f t="shared" ref="AE32:BK32" si="40">SUM(AE9:AE31)</f>
        <v>100</v>
      </c>
      <c r="AF32" s="62"/>
      <c r="AG32" s="36">
        <f t="shared" si="40"/>
        <v>150</v>
      </c>
      <c r="AH32" s="62"/>
      <c r="AI32" s="36">
        <f>SUM(AI9:AI31)</f>
        <v>20</v>
      </c>
      <c r="AJ32" s="62"/>
      <c r="AK32" s="36">
        <f t="shared" si="40"/>
        <v>0</v>
      </c>
      <c r="AL32" s="62"/>
      <c r="AM32" s="36">
        <f>SUM(AM9:AM31)</f>
        <v>20</v>
      </c>
      <c r="AN32" s="62"/>
      <c r="AO32" s="36">
        <f t="shared" si="40"/>
        <v>20</v>
      </c>
      <c r="AP32" s="62"/>
      <c r="AQ32" s="36">
        <f>SUM(AQ8:AQ31)</f>
        <v>30</v>
      </c>
      <c r="AR32" s="62"/>
      <c r="AS32" s="36">
        <f t="shared" si="40"/>
        <v>0</v>
      </c>
      <c r="AT32" s="62"/>
      <c r="AU32" s="36">
        <f t="shared" si="40"/>
        <v>40</v>
      </c>
      <c r="AV32" s="62"/>
      <c r="AW32" s="36">
        <f t="shared" si="40"/>
        <v>70</v>
      </c>
      <c r="AX32" s="62"/>
      <c r="AY32" s="36">
        <f t="shared" si="40"/>
        <v>1.2</v>
      </c>
      <c r="AZ32" s="62"/>
      <c r="BA32" s="36">
        <f t="shared" si="40"/>
        <v>100</v>
      </c>
      <c r="BB32" s="62"/>
      <c r="BC32" s="36">
        <f t="shared" si="40"/>
        <v>25</v>
      </c>
      <c r="BD32" s="62"/>
      <c r="BE32" s="36">
        <f t="shared" si="40"/>
        <v>565</v>
      </c>
      <c r="BF32" s="62"/>
      <c r="BG32" s="36">
        <f t="shared" si="40"/>
        <v>100</v>
      </c>
      <c r="BH32" s="62"/>
      <c r="BI32" s="36">
        <f t="shared" si="40"/>
        <v>50</v>
      </c>
      <c r="BJ32" s="62"/>
      <c r="BK32" s="36">
        <f t="shared" si="40"/>
        <v>55</v>
      </c>
      <c r="BL32" s="62"/>
      <c r="BM32" s="36">
        <f t="shared" si="39"/>
        <v>0</v>
      </c>
      <c r="BN32" s="62"/>
      <c r="BO32" s="36">
        <f t="shared" si="39"/>
        <v>40</v>
      </c>
      <c r="BP32" s="62"/>
      <c r="BQ32" s="36">
        <f t="shared" si="39"/>
        <v>40</v>
      </c>
      <c r="BR32" s="62"/>
      <c r="BS32" s="36">
        <f t="shared" si="39"/>
        <v>6</v>
      </c>
      <c r="BT32" s="62"/>
      <c r="BU32" s="36">
        <f t="shared" si="39"/>
        <v>0.2</v>
      </c>
      <c r="BV32" s="62"/>
      <c r="BW32" s="36">
        <f t="shared" si="39"/>
        <v>0.4</v>
      </c>
      <c r="BX32" s="62"/>
      <c r="BY32" s="36">
        <f t="shared" si="39"/>
        <v>0.4</v>
      </c>
      <c r="BZ32" s="62"/>
      <c r="CA32" s="36">
        <f t="shared" si="39"/>
        <v>1</v>
      </c>
      <c r="CB32" s="36">
        <f t="shared" si="39"/>
        <v>15</v>
      </c>
      <c r="CC32" s="36">
        <f t="shared" si="39"/>
        <v>0</v>
      </c>
      <c r="CD32" s="146">
        <f>SUM(CD8:CD31)</f>
        <v>151.61625000000001</v>
      </c>
      <c r="CE32" s="147"/>
      <c r="CF32" s="148"/>
    </row>
    <row r="33" spans="1:84" s="2" customFormat="1" ht="16.5" customHeight="1" x14ac:dyDescent="0.2">
      <c r="A33" s="149"/>
      <c r="B33" s="170" t="s">
        <v>96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2"/>
      <c r="CD33" s="146">
        <v>15</v>
      </c>
      <c r="CE33" s="150"/>
      <c r="CF33" s="150"/>
    </row>
    <row r="34" spans="1:84" s="2" customFormat="1" ht="12" customHeight="1" x14ac:dyDescent="0.2">
      <c r="A34" s="151"/>
      <c r="B34" s="203" t="s">
        <v>97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5"/>
      <c r="CD34" s="136">
        <v>11.5</v>
      </c>
      <c r="CE34" s="12"/>
      <c r="CF34" s="12"/>
    </row>
    <row r="35" spans="1:84" s="2" customFormat="1" ht="12" customHeight="1" x14ac:dyDescent="0.2">
      <c r="A35" s="52"/>
      <c r="B35" s="164" t="s">
        <v>98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6"/>
      <c r="CD35" s="44">
        <v>7</v>
      </c>
      <c r="CE35" s="10"/>
      <c r="CF35" s="11"/>
    </row>
    <row r="36" spans="1:84" s="2" customFormat="1" ht="10.5" customHeight="1" x14ac:dyDescent="0.2">
      <c r="A36" s="52"/>
      <c r="B36" s="164" t="s">
        <v>99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6"/>
      <c r="CD36" s="43">
        <v>3.5</v>
      </c>
      <c r="CE36" s="11"/>
      <c r="CF36" s="11"/>
    </row>
    <row r="37" spans="1:84" s="2" customFormat="1" ht="11.25" hidden="1" customHeight="1" x14ac:dyDescent="0.2">
      <c r="A37" s="52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6"/>
      <c r="CD37" s="43"/>
      <c r="CE37" s="10"/>
      <c r="CF37" s="11"/>
    </row>
    <row r="38" spans="1:84" s="2" customFormat="1" ht="14.25" customHeight="1" x14ac:dyDescent="0.2">
      <c r="A38" s="52"/>
      <c r="B38" s="167" t="s">
        <v>109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9"/>
      <c r="CD38" s="43">
        <v>9.9</v>
      </c>
      <c r="CE38" s="10"/>
      <c r="CF38" s="12"/>
    </row>
    <row r="39" spans="1:84" s="2" customFormat="1" ht="12" customHeight="1" x14ac:dyDescent="0.2">
      <c r="A39" s="52"/>
      <c r="B39" s="167" t="s">
        <v>100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9"/>
      <c r="CD39" s="44">
        <f>200-CD38-CD36-CD35-CD34-CD33-CD32</f>
        <v>1.4837499999999864</v>
      </c>
      <c r="CE39" s="10"/>
      <c r="CF39" s="11"/>
    </row>
    <row r="40" spans="1:84" s="2" customFormat="1" ht="18" customHeight="1" x14ac:dyDescent="0.2">
      <c r="A40" s="52"/>
      <c r="B40" s="167" t="s">
        <v>102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9"/>
      <c r="CD40" s="57">
        <f>SUM(CD32:CD39)</f>
        <v>200</v>
      </c>
      <c r="CE40" s="10"/>
      <c r="CF40" s="10"/>
    </row>
    <row r="41" spans="1:84" s="2" customFormat="1" ht="15.75" customHeight="1" x14ac:dyDescent="0.2">
      <c r="A41" s="52"/>
      <c r="B41" s="185" t="s">
        <v>127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57">
        <v>800</v>
      </c>
      <c r="CE41" s="10"/>
      <c r="CF41" s="11"/>
    </row>
    <row r="42" spans="1:84" s="2" customFormat="1" ht="24" customHeight="1" x14ac:dyDescent="0.25">
      <c r="A42" s="16"/>
      <c r="B42" s="6" t="s">
        <v>50</v>
      </c>
      <c r="C42" s="5"/>
      <c r="D42" s="5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"/>
      <c r="Z42" s="5"/>
      <c r="AA42" s="5"/>
      <c r="AB42" s="5"/>
      <c r="AC42" s="5"/>
      <c r="AD42" s="5"/>
      <c r="AE42" s="17" t="s">
        <v>126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8"/>
      <c r="AS42" s="79"/>
      <c r="AT42" s="82"/>
      <c r="AU42" s="79"/>
      <c r="AV42" s="82"/>
      <c r="AW42" s="79"/>
      <c r="AX42" s="82"/>
      <c r="AY42" s="79"/>
      <c r="AZ42" s="82"/>
      <c r="BA42" s="79"/>
      <c r="BB42" s="82"/>
      <c r="BC42" s="79"/>
      <c r="BD42" s="82"/>
      <c r="BE42" s="79"/>
      <c r="BF42" s="82"/>
      <c r="BG42" s="79"/>
      <c r="BH42" s="82"/>
      <c r="BI42" s="79"/>
      <c r="BJ42" s="82"/>
      <c r="BK42" s="79"/>
      <c r="BL42" s="82"/>
      <c r="BM42" s="79"/>
      <c r="BN42" s="82"/>
      <c r="BO42" s="79"/>
      <c r="BP42" s="82"/>
      <c r="BQ42" s="79"/>
      <c r="BR42" s="82"/>
      <c r="BS42" s="79"/>
      <c r="BT42" s="82"/>
      <c r="BU42" s="79"/>
      <c r="BV42" s="82"/>
      <c r="BW42" s="79"/>
      <c r="BX42" s="82"/>
      <c r="BY42" s="79"/>
      <c r="BZ42" s="82"/>
      <c r="CA42" s="79"/>
      <c r="CB42" s="77"/>
      <c r="CC42" s="79"/>
      <c r="CD42" s="83"/>
      <c r="CE42" s="13"/>
      <c r="CF42" s="14"/>
    </row>
    <row r="43" spans="1:84" ht="27.75" customHeight="1" x14ac:dyDescent="0.25">
      <c r="A43" s="15"/>
      <c r="B43" s="17" t="s">
        <v>56</v>
      </c>
      <c r="C43" s="17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AG43" s="1"/>
      <c r="AH43" s="1"/>
      <c r="AI43" s="18" t="s">
        <v>52</v>
      </c>
      <c r="AJ43" s="18"/>
      <c r="AK43" s="18"/>
      <c r="AL43" s="18"/>
      <c r="AM43" s="18"/>
      <c r="AN43" s="18"/>
      <c r="AO43" s="18"/>
      <c r="AP43" s="18"/>
      <c r="AQ43" s="20" t="s">
        <v>55</v>
      </c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89"/>
      <c r="BC43" s="8"/>
      <c r="BD43" s="89"/>
      <c r="BE43" s="8"/>
      <c r="BF43" s="89"/>
      <c r="BG43" s="8"/>
      <c r="BH43" s="89"/>
      <c r="BI43" s="8"/>
      <c r="BJ43" s="89"/>
      <c r="BK43" s="8"/>
      <c r="BL43" s="89"/>
      <c r="BM43" s="8"/>
      <c r="BN43" s="89"/>
      <c r="BO43" s="8"/>
      <c r="BP43" s="89"/>
      <c r="BQ43" s="8"/>
      <c r="BR43" s="89"/>
      <c r="BS43" s="8"/>
      <c r="BT43" s="89"/>
      <c r="BU43" s="8"/>
      <c r="BV43" s="89"/>
      <c r="BW43" s="8"/>
      <c r="BX43" s="89"/>
      <c r="BY43" s="8"/>
      <c r="BZ43" s="89"/>
      <c r="CA43" s="8"/>
      <c r="CB43" s="85"/>
      <c r="CC43" s="8"/>
      <c r="CD43" s="90"/>
      <c r="CE43" s="9"/>
      <c r="CF43" s="9"/>
    </row>
    <row r="44" spans="1:84" ht="12" customHeight="1" x14ac:dyDescent="0.2">
      <c r="A44" s="16"/>
      <c r="B44" s="15"/>
      <c r="C44" s="67"/>
      <c r="D44" s="68"/>
      <c r="E44" s="69"/>
      <c r="F44" s="70"/>
      <c r="G44" s="69"/>
      <c r="H44" s="70"/>
      <c r="I44" s="71"/>
      <c r="J44" s="72"/>
      <c r="K44" s="71"/>
      <c r="L44" s="73"/>
      <c r="M44" s="71"/>
      <c r="N44" s="73"/>
      <c r="O44" s="71"/>
      <c r="P44" s="73"/>
      <c r="Q44" s="71"/>
      <c r="R44" s="41"/>
      <c r="S44" s="71"/>
      <c r="T44" s="41"/>
      <c r="U44" s="71"/>
      <c r="V44" s="41"/>
      <c r="W44" s="71"/>
      <c r="X44" s="41"/>
      <c r="Y44" s="71"/>
      <c r="Z44" s="41"/>
      <c r="AA44" s="71"/>
      <c r="AB44" s="41"/>
      <c r="AC44" s="71"/>
      <c r="AD44" s="41"/>
      <c r="AE44" s="71"/>
      <c r="AF44" s="41"/>
      <c r="AG44" s="71"/>
      <c r="AH44" s="41"/>
      <c r="AI44" s="71"/>
      <c r="AJ44" s="41"/>
      <c r="AK44" s="71"/>
      <c r="AL44" s="41"/>
      <c r="AM44" s="71"/>
      <c r="AN44" s="41"/>
      <c r="AO44" s="71"/>
      <c r="AP44" s="41"/>
      <c r="AQ44" s="71"/>
      <c r="AR44" s="41"/>
      <c r="AS44" s="71"/>
      <c r="AT44" s="41"/>
      <c r="AU44" s="71"/>
      <c r="AV44" s="41"/>
      <c r="AW44" s="71"/>
      <c r="AX44" s="41"/>
      <c r="AY44" s="71"/>
      <c r="AZ44" s="41"/>
      <c r="BA44" s="71"/>
      <c r="BB44" s="41"/>
      <c r="BC44" s="71"/>
      <c r="BD44" s="41"/>
      <c r="BE44" s="71"/>
      <c r="BF44" s="41"/>
      <c r="BG44" s="71"/>
      <c r="BH44" s="41"/>
      <c r="BI44" s="71"/>
      <c r="BJ44" s="41"/>
      <c r="BK44" s="71"/>
      <c r="BL44" s="41"/>
      <c r="BM44" s="71"/>
      <c r="BN44" s="41"/>
      <c r="BO44" s="71"/>
      <c r="BP44" s="41"/>
      <c r="BQ44" s="71"/>
      <c r="BR44" s="41"/>
      <c r="BS44" s="71"/>
      <c r="BT44" s="41"/>
      <c r="BU44" s="71"/>
      <c r="BV44" s="41"/>
      <c r="BW44" s="71"/>
      <c r="BX44" s="41"/>
      <c r="BY44" s="71"/>
      <c r="BZ44" s="41"/>
      <c r="CA44" s="71"/>
      <c r="CB44" s="69"/>
      <c r="CC44" s="71"/>
      <c r="CD44" s="91"/>
      <c r="CE44" s="10"/>
      <c r="CF44" s="10"/>
    </row>
    <row r="45" spans="1:84" ht="14.25" customHeight="1" x14ac:dyDescent="0.2">
      <c r="A45" s="16"/>
      <c r="B45" s="15"/>
      <c r="C45" s="67"/>
      <c r="D45" s="68"/>
      <c r="E45" s="69"/>
      <c r="F45" s="70"/>
      <c r="G45" s="69"/>
      <c r="H45" s="70"/>
      <c r="I45" s="71"/>
      <c r="J45" s="72"/>
      <c r="K45" s="71"/>
      <c r="L45" s="73"/>
      <c r="M45" s="71"/>
      <c r="N45" s="73"/>
      <c r="O45" s="71"/>
      <c r="P45" s="73"/>
      <c r="Q45" s="71"/>
      <c r="R45" s="41"/>
      <c r="S45" s="71"/>
      <c r="T45" s="41"/>
      <c r="U45" s="71"/>
      <c r="V45" s="41"/>
      <c r="W45" s="71"/>
      <c r="X45" s="41"/>
      <c r="Y45" s="71"/>
      <c r="Z45" s="41"/>
      <c r="AA45" s="71"/>
      <c r="AB45" s="41"/>
      <c r="AC45" s="71"/>
      <c r="AD45" s="41"/>
      <c r="AE45" s="71"/>
      <c r="AF45" s="41"/>
      <c r="AG45" s="71"/>
      <c r="AH45" s="41"/>
      <c r="AI45" s="71"/>
      <c r="AJ45" s="41"/>
      <c r="AK45" s="71"/>
      <c r="AL45" s="41"/>
      <c r="AM45" s="71"/>
      <c r="AN45" s="41"/>
      <c r="AO45" s="71"/>
      <c r="AP45" s="41"/>
      <c r="AQ45" s="71"/>
      <c r="AR45" s="41"/>
      <c r="AS45" s="71"/>
      <c r="AT45" s="41"/>
      <c r="AU45" s="71"/>
      <c r="AV45" s="41"/>
      <c r="AW45" s="71"/>
      <c r="AX45" s="41"/>
      <c r="AY45" s="71"/>
      <c r="AZ45" s="41"/>
      <c r="BA45" s="71"/>
      <c r="BB45" s="41"/>
      <c r="BC45" s="71"/>
      <c r="BD45" s="41"/>
      <c r="BE45" s="71"/>
      <c r="BF45" s="41"/>
      <c r="BG45" s="71"/>
      <c r="BH45" s="41"/>
      <c r="BI45" s="71"/>
      <c r="BJ45" s="41"/>
      <c r="BK45" s="71"/>
      <c r="BL45" s="41"/>
      <c r="BM45" s="71"/>
      <c r="BN45" s="41"/>
      <c r="BO45" s="71"/>
      <c r="BP45" s="41"/>
      <c r="BQ45" s="71"/>
      <c r="BR45" s="41"/>
      <c r="BS45" s="71"/>
      <c r="BT45" s="41"/>
      <c r="BU45" s="71"/>
      <c r="BV45" s="41"/>
      <c r="BW45" s="71"/>
      <c r="BX45" s="41"/>
      <c r="BY45" s="71"/>
      <c r="BZ45" s="41"/>
      <c r="CA45" s="71"/>
      <c r="CB45" s="69"/>
      <c r="CC45" s="71"/>
      <c r="CD45" s="74"/>
      <c r="CE45" s="10"/>
      <c r="CF45" s="11"/>
    </row>
    <row r="46" spans="1:84" ht="13.5" customHeight="1" x14ac:dyDescent="0.2">
      <c r="A46" s="16"/>
      <c r="B46" s="15"/>
      <c r="C46" s="67"/>
      <c r="D46" s="68"/>
      <c r="E46" s="69"/>
      <c r="F46" s="70"/>
      <c r="G46" s="69"/>
      <c r="H46" s="70"/>
      <c r="I46" s="71"/>
      <c r="J46" s="72"/>
      <c r="K46" s="71"/>
      <c r="L46" s="73"/>
      <c r="M46" s="71"/>
      <c r="N46" s="73"/>
      <c r="O46" s="71"/>
      <c r="P46" s="73"/>
      <c r="Q46" s="71"/>
      <c r="R46" s="41"/>
      <c r="S46" s="71"/>
      <c r="T46" s="41"/>
      <c r="U46" s="71"/>
      <c r="V46" s="41"/>
      <c r="W46" s="71"/>
      <c r="X46" s="41"/>
      <c r="Y46" s="71"/>
      <c r="Z46" s="41"/>
      <c r="AA46" s="71"/>
      <c r="AB46" s="41"/>
      <c r="AC46" s="71"/>
      <c r="AD46" s="41"/>
      <c r="AE46" s="71"/>
      <c r="AF46" s="41"/>
      <c r="AG46" s="71"/>
      <c r="AH46" s="41"/>
      <c r="AI46" s="71"/>
      <c r="AJ46" s="41"/>
      <c r="AK46" s="71"/>
      <c r="AL46" s="41"/>
      <c r="AM46" s="71"/>
      <c r="AN46" s="41"/>
      <c r="AO46" s="71"/>
      <c r="AP46" s="41"/>
      <c r="AQ46" s="71"/>
      <c r="AR46" s="41"/>
      <c r="AS46" s="71"/>
      <c r="AT46" s="41"/>
      <c r="AU46" s="71"/>
      <c r="AV46" s="41"/>
      <c r="AW46" s="71"/>
      <c r="AX46" s="41"/>
      <c r="AY46" s="71"/>
      <c r="AZ46" s="41"/>
      <c r="BA46" s="71"/>
      <c r="BB46" s="41"/>
      <c r="BC46" s="71"/>
      <c r="BD46" s="41"/>
      <c r="BE46" s="71"/>
      <c r="BF46" s="41"/>
      <c r="BG46" s="71"/>
      <c r="BH46" s="41"/>
      <c r="BI46" s="71"/>
      <c r="BJ46" s="41"/>
      <c r="BK46" s="71"/>
      <c r="BL46" s="41"/>
      <c r="BM46" s="71"/>
      <c r="BN46" s="41"/>
      <c r="BO46" s="71"/>
      <c r="BP46" s="41"/>
      <c r="BQ46" s="71"/>
      <c r="BR46" s="41"/>
      <c r="BS46" s="71"/>
      <c r="BT46" s="41"/>
      <c r="BU46" s="71"/>
      <c r="BV46" s="41"/>
      <c r="BW46" s="71"/>
      <c r="BX46" s="41"/>
      <c r="BY46" s="71"/>
      <c r="BZ46" s="41"/>
      <c r="CA46" s="71"/>
      <c r="CB46" s="69"/>
      <c r="CC46" s="71"/>
      <c r="CD46" s="91"/>
      <c r="CE46" s="11"/>
      <c r="CF46" s="11"/>
    </row>
    <row r="47" spans="1:84" ht="11.25" customHeight="1" x14ac:dyDescent="0.2">
      <c r="A47" s="16"/>
      <c r="B47" s="15"/>
      <c r="C47" s="67"/>
      <c r="D47" s="68"/>
      <c r="E47" s="69"/>
      <c r="F47" s="70"/>
      <c r="G47" s="69"/>
      <c r="H47" s="70"/>
      <c r="I47" s="71"/>
      <c r="J47" s="72"/>
      <c r="K47" s="71"/>
      <c r="L47" s="73"/>
      <c r="M47" s="71"/>
      <c r="N47" s="73"/>
      <c r="O47" s="71"/>
      <c r="P47" s="73"/>
      <c r="Q47" s="71"/>
      <c r="R47" s="41"/>
      <c r="S47" s="71"/>
      <c r="T47" s="41"/>
      <c r="U47" s="71"/>
      <c r="V47" s="41"/>
      <c r="W47" s="71"/>
      <c r="X47" s="41"/>
      <c r="Y47" s="71"/>
      <c r="Z47" s="41"/>
      <c r="AA47" s="71"/>
      <c r="AB47" s="41"/>
      <c r="AC47" s="71"/>
      <c r="AD47" s="41"/>
      <c r="AE47" s="71"/>
      <c r="AF47" s="41"/>
      <c r="AG47" s="71"/>
      <c r="AH47" s="41"/>
      <c r="AI47" s="71"/>
      <c r="AJ47" s="41"/>
      <c r="AK47" s="71"/>
      <c r="AL47" s="41"/>
      <c r="AM47" s="71"/>
      <c r="AN47" s="41"/>
      <c r="AO47" s="71"/>
      <c r="AP47" s="41"/>
      <c r="AQ47" s="71"/>
      <c r="AR47" s="41"/>
      <c r="AS47" s="71"/>
      <c r="AT47" s="41"/>
      <c r="AU47" s="71"/>
      <c r="AV47" s="41"/>
      <c r="AW47" s="71"/>
      <c r="AX47" s="41"/>
      <c r="AY47" s="71"/>
      <c r="AZ47" s="41"/>
      <c r="BA47" s="71"/>
      <c r="BB47" s="41"/>
      <c r="BC47" s="71"/>
      <c r="BD47" s="41"/>
      <c r="BE47" s="71"/>
      <c r="BF47" s="41"/>
      <c r="BG47" s="71"/>
      <c r="BH47" s="41"/>
      <c r="BI47" s="71"/>
      <c r="BJ47" s="41"/>
      <c r="BK47" s="71"/>
      <c r="BL47" s="41"/>
      <c r="BM47" s="71"/>
      <c r="BN47" s="41"/>
      <c r="BO47" s="71"/>
      <c r="BP47" s="41"/>
      <c r="BQ47" s="71"/>
      <c r="BR47" s="41"/>
      <c r="BS47" s="71"/>
      <c r="BT47" s="41"/>
      <c r="BU47" s="71"/>
      <c r="BV47" s="41"/>
      <c r="BW47" s="71"/>
      <c r="BX47" s="41"/>
      <c r="BY47" s="71"/>
      <c r="BZ47" s="41"/>
      <c r="CA47" s="71"/>
      <c r="CB47" s="69"/>
      <c r="CC47" s="71"/>
      <c r="CD47" s="91"/>
      <c r="CE47" s="10"/>
      <c r="CF47" s="11"/>
    </row>
    <row r="48" spans="1:84" ht="11.25" customHeight="1" x14ac:dyDescent="0.2">
      <c r="A48" s="16"/>
      <c r="B48" s="15"/>
      <c r="C48" s="67"/>
      <c r="D48" s="68"/>
      <c r="E48" s="69"/>
      <c r="F48" s="70"/>
      <c r="G48" s="69"/>
      <c r="H48" s="70"/>
      <c r="I48" s="92"/>
      <c r="J48" s="93"/>
      <c r="K48" s="71"/>
      <c r="L48" s="73"/>
      <c r="M48" s="71"/>
      <c r="N48" s="73"/>
      <c r="O48" s="71"/>
      <c r="P48" s="73"/>
      <c r="Q48" s="71"/>
      <c r="R48" s="41"/>
      <c r="S48" s="71"/>
      <c r="T48" s="41"/>
      <c r="U48" s="71"/>
      <c r="V48" s="41"/>
      <c r="W48" s="71"/>
      <c r="X48" s="41"/>
      <c r="Y48" s="71"/>
      <c r="Z48" s="41"/>
      <c r="AA48" s="71"/>
      <c r="AB48" s="41"/>
      <c r="AC48" s="71"/>
      <c r="AD48" s="41"/>
      <c r="AE48" s="94"/>
      <c r="AF48" s="95"/>
      <c r="AG48" s="94"/>
      <c r="AH48" s="95"/>
      <c r="AI48" s="71"/>
      <c r="AJ48" s="41"/>
      <c r="AK48" s="71"/>
      <c r="AL48" s="41"/>
      <c r="AM48" s="71"/>
      <c r="AN48" s="41"/>
      <c r="AO48" s="71"/>
      <c r="AP48" s="41"/>
      <c r="AQ48" s="71"/>
      <c r="AR48" s="41"/>
      <c r="AS48" s="71"/>
      <c r="AT48" s="41"/>
      <c r="AU48" s="71"/>
      <c r="AV48" s="41"/>
      <c r="AW48" s="71"/>
      <c r="AX48" s="41"/>
      <c r="AY48" s="71"/>
      <c r="AZ48" s="41"/>
      <c r="BA48" s="71"/>
      <c r="BB48" s="41"/>
      <c r="BC48" s="71"/>
      <c r="BD48" s="41"/>
      <c r="BE48" s="71"/>
      <c r="BF48" s="41"/>
      <c r="BG48" s="71"/>
      <c r="BH48" s="41"/>
      <c r="BI48" s="71"/>
      <c r="BJ48" s="41"/>
      <c r="BK48" s="71"/>
      <c r="BL48" s="41"/>
      <c r="BM48" s="71"/>
      <c r="BN48" s="41"/>
      <c r="BO48" s="71"/>
      <c r="BP48" s="41"/>
      <c r="BQ48" s="71"/>
      <c r="BR48" s="41"/>
      <c r="BS48" s="71"/>
      <c r="BT48" s="41"/>
      <c r="BU48" s="71"/>
      <c r="BV48" s="41"/>
      <c r="BW48" s="71"/>
      <c r="BX48" s="41"/>
      <c r="BY48" s="71"/>
      <c r="BZ48" s="41"/>
      <c r="CA48" s="71"/>
      <c r="CB48" s="69"/>
      <c r="CC48" s="71"/>
      <c r="CD48" s="91"/>
      <c r="CE48" s="10"/>
      <c r="CF48" s="12"/>
    </row>
    <row r="49" spans="1:84" ht="11.25" customHeight="1" x14ac:dyDescent="0.2">
      <c r="A49" s="16"/>
      <c r="B49" s="15"/>
      <c r="C49" s="67"/>
      <c r="D49" s="68"/>
      <c r="E49" s="69"/>
      <c r="F49" s="70"/>
      <c r="G49" s="69"/>
      <c r="H49" s="70"/>
      <c r="I49" s="71"/>
      <c r="J49" s="72"/>
      <c r="K49" s="71"/>
      <c r="L49" s="73"/>
      <c r="M49" s="71"/>
      <c r="N49" s="73"/>
      <c r="O49" s="71"/>
      <c r="P49" s="73"/>
      <c r="Q49" s="71"/>
      <c r="R49" s="41"/>
      <c r="S49" s="71"/>
      <c r="T49" s="41"/>
      <c r="U49" s="71"/>
      <c r="V49" s="41"/>
      <c r="W49" s="71"/>
      <c r="X49" s="41"/>
      <c r="Y49" s="71"/>
      <c r="Z49" s="41"/>
      <c r="AA49" s="71"/>
      <c r="AB49" s="41"/>
      <c r="AC49" s="71"/>
      <c r="AD49" s="41"/>
      <c r="AE49" s="71"/>
      <c r="AF49" s="41"/>
      <c r="AG49" s="71"/>
      <c r="AH49" s="41"/>
      <c r="AI49" s="71"/>
      <c r="AJ49" s="41"/>
      <c r="AK49" s="71"/>
      <c r="AL49" s="41"/>
      <c r="AM49" s="71"/>
      <c r="AN49" s="41"/>
      <c r="AO49" s="71"/>
      <c r="AP49" s="41"/>
      <c r="AQ49" s="71"/>
      <c r="AR49" s="41"/>
      <c r="AS49" s="71"/>
      <c r="AT49" s="41"/>
      <c r="AU49" s="71"/>
      <c r="AV49" s="41"/>
      <c r="AW49" s="71"/>
      <c r="AX49" s="41"/>
      <c r="AY49" s="71"/>
      <c r="AZ49" s="41"/>
      <c r="BA49" s="71"/>
      <c r="BB49" s="41"/>
      <c r="BC49" s="71"/>
      <c r="BD49" s="41"/>
      <c r="BE49" s="71"/>
      <c r="BF49" s="41"/>
      <c r="BG49" s="71"/>
      <c r="BH49" s="41"/>
      <c r="BI49" s="71"/>
      <c r="BJ49" s="41"/>
      <c r="BK49" s="71"/>
      <c r="BL49" s="41"/>
      <c r="BM49" s="71"/>
      <c r="BN49" s="41"/>
      <c r="BO49" s="71"/>
      <c r="BP49" s="41"/>
      <c r="BQ49" s="71"/>
      <c r="BR49" s="41"/>
      <c r="BS49" s="71"/>
      <c r="BT49" s="41"/>
      <c r="BU49" s="71"/>
      <c r="BV49" s="41"/>
      <c r="BW49" s="71"/>
      <c r="BX49" s="41"/>
      <c r="BY49" s="71"/>
      <c r="BZ49" s="41"/>
      <c r="CA49" s="71"/>
      <c r="CB49" s="69"/>
      <c r="CC49" s="71"/>
      <c r="CD49" s="74"/>
      <c r="CE49" s="10"/>
      <c r="CF49" s="11"/>
    </row>
    <row r="50" spans="1:84" ht="17.25" customHeight="1" x14ac:dyDescent="0.2">
      <c r="A50" s="16"/>
      <c r="B50" s="15"/>
      <c r="C50" s="67"/>
      <c r="D50" s="68"/>
      <c r="E50" s="69"/>
      <c r="F50" s="70"/>
      <c r="G50" s="69"/>
      <c r="H50" s="70"/>
      <c r="I50" s="71"/>
      <c r="J50" s="72"/>
      <c r="K50" s="71"/>
      <c r="L50" s="73"/>
      <c r="M50" s="71"/>
      <c r="N50" s="73"/>
      <c r="O50" s="71"/>
      <c r="P50" s="73"/>
      <c r="Q50" s="71"/>
      <c r="R50" s="41"/>
      <c r="S50" s="71"/>
      <c r="T50" s="41"/>
      <c r="U50" s="71"/>
      <c r="V50" s="41"/>
      <c r="W50" s="71"/>
      <c r="X50" s="41"/>
      <c r="Y50" s="71"/>
      <c r="Z50" s="41"/>
      <c r="AA50" s="71"/>
      <c r="AB50" s="41"/>
      <c r="AC50" s="71"/>
      <c r="AD50" s="41"/>
      <c r="AE50" s="71"/>
      <c r="AF50" s="41"/>
      <c r="AG50" s="71"/>
      <c r="AH50" s="41"/>
      <c r="AI50" s="71"/>
      <c r="AJ50" s="41"/>
      <c r="AK50" s="71"/>
      <c r="AL50" s="41"/>
      <c r="AM50" s="71"/>
      <c r="AN50" s="41"/>
      <c r="AO50" s="71"/>
      <c r="AP50" s="41"/>
      <c r="AQ50" s="71"/>
      <c r="AR50" s="41"/>
      <c r="AS50" s="71"/>
      <c r="AT50" s="41"/>
      <c r="AU50" s="71"/>
      <c r="AV50" s="41"/>
      <c r="AW50" s="71"/>
      <c r="AX50" s="41"/>
      <c r="AY50" s="71"/>
      <c r="AZ50" s="41"/>
      <c r="BA50" s="71"/>
      <c r="BB50" s="41"/>
      <c r="BC50" s="71"/>
      <c r="BD50" s="41"/>
      <c r="BE50" s="71"/>
      <c r="BF50" s="41"/>
      <c r="BG50" s="71"/>
      <c r="BH50" s="41"/>
      <c r="BI50" s="71"/>
      <c r="BJ50" s="41"/>
      <c r="BK50" s="71"/>
      <c r="BL50" s="41"/>
      <c r="BM50" s="71"/>
      <c r="BN50" s="41"/>
      <c r="BO50" s="71"/>
      <c r="BP50" s="41"/>
      <c r="BQ50" s="71"/>
      <c r="BR50" s="41"/>
      <c r="BS50" s="71"/>
      <c r="BT50" s="41"/>
      <c r="BU50" s="71"/>
      <c r="BV50" s="41"/>
      <c r="BW50" s="71"/>
      <c r="BX50" s="41"/>
      <c r="BY50" s="71"/>
      <c r="BZ50" s="41"/>
      <c r="CA50" s="71"/>
      <c r="CB50" s="69"/>
      <c r="CC50" s="71"/>
      <c r="CD50" s="74"/>
      <c r="CE50" s="10"/>
      <c r="CF50" s="10"/>
    </row>
    <row r="51" spans="1:84" ht="12.75" customHeight="1" x14ac:dyDescent="0.2">
      <c r="A51" s="16"/>
      <c r="B51" s="15"/>
      <c r="C51" s="67"/>
      <c r="D51" s="68"/>
      <c r="E51" s="69"/>
      <c r="F51" s="70"/>
      <c r="G51" s="69"/>
      <c r="H51" s="70"/>
      <c r="I51" s="71"/>
      <c r="J51" s="72"/>
      <c r="K51" s="71"/>
      <c r="L51" s="73"/>
      <c r="M51" s="71"/>
      <c r="N51" s="73"/>
      <c r="O51" s="71"/>
      <c r="P51" s="73"/>
      <c r="Q51" s="71"/>
      <c r="R51" s="41"/>
      <c r="S51" s="71"/>
      <c r="T51" s="41"/>
      <c r="U51" s="71"/>
      <c r="V51" s="41"/>
      <c r="W51" s="71"/>
      <c r="X51" s="41"/>
      <c r="Y51" s="71"/>
      <c r="Z51" s="41"/>
      <c r="AA51" s="71"/>
      <c r="AB51" s="41"/>
      <c r="AC51" s="71"/>
      <c r="AD51" s="41"/>
      <c r="AE51" s="71"/>
      <c r="AF51" s="41"/>
      <c r="AG51" s="71"/>
      <c r="AH51" s="41"/>
      <c r="AI51" s="71"/>
      <c r="AJ51" s="41"/>
      <c r="AK51" s="71"/>
      <c r="AL51" s="41"/>
      <c r="AM51" s="71"/>
      <c r="AN51" s="41"/>
      <c r="AO51" s="71"/>
      <c r="AP51" s="41"/>
      <c r="AQ51" s="71"/>
      <c r="AR51" s="41"/>
      <c r="AS51" s="71"/>
      <c r="AT51" s="41"/>
      <c r="AU51" s="71"/>
      <c r="AV51" s="41"/>
      <c r="AW51" s="71"/>
      <c r="AX51" s="41"/>
      <c r="AY51" s="71"/>
      <c r="AZ51" s="41"/>
      <c r="BA51" s="71"/>
      <c r="BB51" s="41"/>
      <c r="BC51" s="71"/>
      <c r="BD51" s="41"/>
      <c r="BE51" s="71"/>
      <c r="BF51" s="41"/>
      <c r="BG51" s="71"/>
      <c r="BH51" s="41"/>
      <c r="BI51" s="71"/>
      <c r="BJ51" s="41"/>
      <c r="BK51" s="71"/>
      <c r="BL51" s="41"/>
      <c r="BM51" s="71"/>
      <c r="BN51" s="41"/>
      <c r="BO51" s="71"/>
      <c r="BP51" s="41"/>
      <c r="BQ51" s="71"/>
      <c r="BR51" s="41"/>
      <c r="BS51" s="71"/>
      <c r="BT51" s="41"/>
      <c r="BU51" s="71"/>
      <c r="BV51" s="41"/>
      <c r="BW51" s="71"/>
      <c r="BX51" s="41"/>
      <c r="BY51" s="71"/>
      <c r="BZ51" s="41"/>
      <c r="CA51" s="71"/>
      <c r="CB51" s="69"/>
      <c r="CC51" s="71"/>
      <c r="CD51" s="74"/>
      <c r="CE51" s="10"/>
      <c r="CF51" s="11"/>
    </row>
    <row r="52" spans="1:84" ht="25.5" customHeight="1" x14ac:dyDescent="0.2">
      <c r="A52" s="16"/>
      <c r="B52" s="10"/>
      <c r="C52" s="75"/>
      <c r="D52" s="76"/>
      <c r="E52" s="77"/>
      <c r="F52" s="78"/>
      <c r="G52" s="77"/>
      <c r="H52" s="78"/>
      <c r="I52" s="79"/>
      <c r="J52" s="80"/>
      <c r="K52" s="79"/>
      <c r="L52" s="81"/>
      <c r="M52" s="79"/>
      <c r="N52" s="81"/>
      <c r="O52" s="79"/>
      <c r="P52" s="81"/>
      <c r="Q52" s="79"/>
      <c r="R52" s="82"/>
      <c r="S52" s="79"/>
      <c r="T52" s="82"/>
      <c r="U52" s="79"/>
      <c r="V52" s="82"/>
      <c r="W52" s="79"/>
      <c r="X52" s="82"/>
      <c r="Y52" s="79"/>
      <c r="Z52" s="82"/>
      <c r="AA52" s="79"/>
      <c r="AB52" s="82"/>
      <c r="AC52" s="79"/>
      <c r="AD52" s="82"/>
      <c r="AE52" s="79"/>
      <c r="AF52" s="82"/>
      <c r="AG52" s="79"/>
      <c r="AH52" s="82"/>
      <c r="AI52" s="79"/>
      <c r="AJ52" s="82"/>
      <c r="AK52" s="79"/>
      <c r="AL52" s="82"/>
      <c r="AM52" s="79"/>
      <c r="AN52" s="82"/>
      <c r="AO52" s="79"/>
      <c r="AP52" s="82"/>
      <c r="AQ52" s="79"/>
      <c r="AR52" s="82"/>
      <c r="AS52" s="79"/>
      <c r="AT52" s="82"/>
      <c r="AU52" s="79"/>
      <c r="AV52" s="82"/>
      <c r="AW52" s="79"/>
      <c r="AX52" s="82"/>
      <c r="AY52" s="79"/>
      <c r="AZ52" s="82"/>
      <c r="BA52" s="79"/>
      <c r="BB52" s="82"/>
      <c r="BC52" s="79"/>
      <c r="BD52" s="82"/>
      <c r="BE52" s="79"/>
      <c r="BF52" s="82"/>
      <c r="BG52" s="79"/>
      <c r="BH52" s="82"/>
      <c r="BI52" s="79"/>
      <c r="BJ52" s="82"/>
      <c r="BK52" s="79"/>
      <c r="BL52" s="82"/>
      <c r="BM52" s="79"/>
      <c r="BN52" s="82"/>
      <c r="BO52" s="79"/>
      <c r="BP52" s="82"/>
      <c r="BQ52" s="79"/>
      <c r="BR52" s="82"/>
      <c r="BS52" s="79"/>
      <c r="BT52" s="82"/>
      <c r="BU52" s="79"/>
      <c r="BV52" s="82"/>
      <c r="BW52" s="79"/>
      <c r="BX52" s="82"/>
      <c r="BY52" s="79"/>
      <c r="BZ52" s="82"/>
      <c r="CA52" s="79"/>
      <c r="CB52" s="77"/>
      <c r="CC52" s="79"/>
      <c r="CD52" s="83"/>
      <c r="CE52" s="13"/>
      <c r="CF52" s="14"/>
    </row>
    <row r="53" spans="1:84" ht="25.5" customHeight="1" x14ac:dyDescent="0.2">
      <c r="A53" s="15"/>
      <c r="B53" s="15"/>
      <c r="C53" s="15"/>
      <c r="D53" s="84"/>
      <c r="E53" s="85"/>
      <c r="F53" s="86"/>
      <c r="G53" s="85"/>
      <c r="H53" s="86"/>
      <c r="I53" s="8"/>
      <c r="J53" s="87"/>
      <c r="K53" s="8"/>
      <c r="L53" s="88"/>
      <c r="M53" s="8"/>
      <c r="N53" s="88"/>
      <c r="O53" s="8"/>
      <c r="P53" s="88"/>
      <c r="Q53" s="8"/>
      <c r="R53" s="89"/>
      <c r="S53" s="8"/>
      <c r="T53" s="89"/>
      <c r="U53" s="8"/>
      <c r="V53" s="89"/>
      <c r="W53" s="8"/>
      <c r="X53" s="89"/>
      <c r="Y53" s="8"/>
      <c r="Z53" s="89"/>
      <c r="AA53" s="8"/>
      <c r="AB53" s="89"/>
      <c r="AC53" s="8"/>
      <c r="AD53" s="89"/>
      <c r="AE53" s="8"/>
      <c r="AF53" s="89"/>
      <c r="AG53" s="8"/>
      <c r="AH53" s="89"/>
      <c r="AI53" s="8"/>
      <c r="AJ53" s="89"/>
      <c r="AK53" s="8"/>
      <c r="AL53" s="89"/>
      <c r="AM53" s="8"/>
      <c r="AN53" s="89"/>
      <c r="AO53" s="8"/>
      <c r="AP53" s="89"/>
      <c r="AQ53" s="8"/>
      <c r="AR53" s="89"/>
      <c r="AS53" s="8"/>
      <c r="AT53" s="89"/>
      <c r="AU53" s="8"/>
      <c r="AV53" s="89"/>
      <c r="AW53" s="8"/>
      <c r="AX53" s="89"/>
      <c r="AY53" s="8"/>
      <c r="AZ53" s="89"/>
      <c r="BA53" s="8"/>
      <c r="BB53" s="89"/>
      <c r="BC53" s="8"/>
      <c r="BD53" s="89"/>
      <c r="BE53" s="8"/>
      <c r="BF53" s="89"/>
      <c r="BG53" s="8"/>
      <c r="BH53" s="89"/>
      <c r="BI53" s="8"/>
      <c r="BJ53" s="89"/>
      <c r="BK53" s="8"/>
      <c r="BL53" s="89"/>
      <c r="BM53" s="8"/>
      <c r="BN53" s="89"/>
      <c r="BO53" s="8"/>
      <c r="BP53" s="89"/>
      <c r="BQ53" s="8"/>
      <c r="BR53" s="89"/>
      <c r="BS53" s="8"/>
      <c r="BT53" s="89"/>
      <c r="BU53" s="8"/>
      <c r="BV53" s="89"/>
      <c r="BW53" s="8"/>
      <c r="BX53" s="89"/>
      <c r="BY53" s="8"/>
      <c r="BZ53" s="89"/>
      <c r="CA53" s="8"/>
      <c r="CB53" s="85"/>
      <c r="CC53" s="8"/>
      <c r="CD53" s="90"/>
      <c r="CE53" s="9"/>
      <c r="CF53" s="9"/>
    </row>
    <row r="54" spans="1:84" ht="26.25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38"/>
      <c r="K54" s="3"/>
      <c r="AW54" s="3"/>
      <c r="AY54" s="3"/>
      <c r="BA54" s="3"/>
      <c r="BC54" s="3"/>
      <c r="BE54" s="3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3"/>
    </row>
    <row r="55" spans="1:84" ht="15.75" x14ac:dyDescent="0.25">
      <c r="A55" s="65"/>
      <c r="B55" s="65"/>
      <c r="C55" s="96"/>
      <c r="D55" s="96"/>
      <c r="E55" s="96"/>
      <c r="F55" s="96"/>
      <c r="G55" s="96"/>
      <c r="H55" s="96"/>
      <c r="I55" s="96"/>
      <c r="J55" s="38"/>
      <c r="K55" s="3"/>
      <c r="AW55" s="3"/>
      <c r="AY55" s="3"/>
      <c r="BA55" s="3"/>
      <c r="BC55" s="3"/>
      <c r="BE55" s="3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3"/>
    </row>
  </sheetData>
  <mergeCells count="30">
    <mergeCell ref="B41:CC41"/>
    <mergeCell ref="B38:CC38"/>
    <mergeCell ref="B39:CC39"/>
    <mergeCell ref="B40:CC40"/>
    <mergeCell ref="B22:B31"/>
    <mergeCell ref="B33:CC33"/>
    <mergeCell ref="B34:CC34"/>
    <mergeCell ref="B35:CC35"/>
    <mergeCell ref="B36:CC36"/>
    <mergeCell ref="B37:CC37"/>
    <mergeCell ref="A8:A32"/>
    <mergeCell ref="B8:B15"/>
    <mergeCell ref="CL8:CS8"/>
    <mergeCell ref="CT8:CZ8"/>
    <mergeCell ref="B16:B21"/>
    <mergeCell ref="CG5:CK8"/>
    <mergeCell ref="CL5:CS5"/>
    <mergeCell ref="CT5:CZ5"/>
    <mergeCell ref="CL6:CS6"/>
    <mergeCell ref="CT6:CZ6"/>
    <mergeCell ref="A1:CF1"/>
    <mergeCell ref="A2:CF2"/>
    <mergeCell ref="A3:CF3"/>
    <mergeCell ref="A4:CF4"/>
    <mergeCell ref="A5:A6"/>
    <mergeCell ref="B5:B6"/>
    <mergeCell ref="C5:C6"/>
    <mergeCell ref="E5:CD5"/>
    <mergeCell ref="CE5:CE6"/>
    <mergeCell ref="CF5:CF6"/>
  </mergeCells>
  <pageMargins left="0.39370078740157483" right="0.39370078740157483" top="0.78740157480314965" bottom="0.19685039370078741" header="0.51181102362204722" footer="0.51181102362204722"/>
  <pageSetup paperSize="9" scale="80" orientation="landscape" horizontalDpi="4294967294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1"/>
  <sheetViews>
    <sheetView view="pageBreakPreview" topLeftCell="A28" zoomScale="110" zoomScaleNormal="100" zoomScaleSheetLayoutView="110" workbookViewId="0">
      <selection activeCell="G11" sqref="G11"/>
    </sheetView>
  </sheetViews>
  <sheetFormatPr defaultRowHeight="15" x14ac:dyDescent="0.25"/>
  <cols>
    <col min="1" max="1" width="52.5703125" style="46" customWidth="1"/>
    <col min="2" max="2" width="13.140625" style="46" customWidth="1"/>
    <col min="3" max="3" width="11.42578125" style="48" customWidth="1"/>
    <col min="4" max="4" width="9.140625" style="48" customWidth="1"/>
    <col min="5" max="5" width="16.42578125" style="30" customWidth="1"/>
    <col min="6" max="6" width="12" style="30" customWidth="1"/>
    <col min="7" max="16384" width="9.140625" style="30"/>
  </cols>
  <sheetData>
    <row r="1" spans="1:8" ht="25.5" x14ac:dyDescent="0.25">
      <c r="A1" s="209" t="s">
        <v>68</v>
      </c>
      <c r="B1" s="210">
        <v>300</v>
      </c>
      <c r="C1" s="211">
        <v>40</v>
      </c>
      <c r="D1" s="49">
        <f>B1*(C1/1000)</f>
        <v>12</v>
      </c>
      <c r="E1" s="159"/>
      <c r="F1" s="33"/>
      <c r="G1" s="29"/>
      <c r="H1" s="29"/>
    </row>
    <row r="2" spans="1:8" x14ac:dyDescent="0.25">
      <c r="A2" s="209" t="s">
        <v>69</v>
      </c>
      <c r="B2" s="210">
        <v>350</v>
      </c>
      <c r="C2" s="211">
        <v>45</v>
      </c>
      <c r="D2" s="49">
        <f t="shared" ref="D2:D33" si="0">B2*(C2/1000)</f>
        <v>15.75</v>
      </c>
      <c r="E2" s="159"/>
      <c r="F2" s="33"/>
      <c r="G2" s="29"/>
      <c r="H2" s="29"/>
    </row>
    <row r="3" spans="1:8" ht="38.25" x14ac:dyDescent="0.25">
      <c r="A3" s="209" t="s">
        <v>70</v>
      </c>
      <c r="B3" s="210">
        <v>70</v>
      </c>
      <c r="C3" s="212">
        <v>150</v>
      </c>
      <c r="D3" s="50">
        <f t="shared" si="0"/>
        <v>10.5</v>
      </c>
      <c r="E3" s="158"/>
      <c r="F3" s="33"/>
      <c r="G3" s="29"/>
      <c r="H3" s="29"/>
    </row>
    <row r="4" spans="1:8" ht="15.75" x14ac:dyDescent="0.25">
      <c r="A4" s="209" t="s">
        <v>71</v>
      </c>
      <c r="B4" s="210">
        <v>15</v>
      </c>
      <c r="C4" s="211">
        <v>15.5</v>
      </c>
      <c r="D4" s="50">
        <f t="shared" si="0"/>
        <v>0.23249999999999998</v>
      </c>
      <c r="E4" s="159"/>
      <c r="F4" s="33"/>
      <c r="G4" s="29"/>
      <c r="H4" s="29"/>
    </row>
    <row r="5" spans="1:8" ht="15.75" x14ac:dyDescent="0.25">
      <c r="A5" s="209" t="s">
        <v>72</v>
      </c>
      <c r="B5" s="210">
        <v>120</v>
      </c>
      <c r="C5" s="211">
        <v>30</v>
      </c>
      <c r="D5" s="50">
        <f t="shared" si="0"/>
        <v>3.5999999999999996</v>
      </c>
      <c r="E5" s="159"/>
      <c r="F5" s="33"/>
      <c r="G5" s="29"/>
      <c r="H5" s="29"/>
    </row>
    <row r="6" spans="1:8" ht="15.75" x14ac:dyDescent="0.25">
      <c r="A6" s="209" t="s">
        <v>73</v>
      </c>
      <c r="B6" s="210">
        <v>40</v>
      </c>
      <c r="C6" s="211">
        <v>28.1</v>
      </c>
      <c r="D6" s="50">
        <f t="shared" si="0"/>
        <v>1.1240000000000001</v>
      </c>
      <c r="E6" s="159"/>
      <c r="F6" s="33"/>
      <c r="G6" s="29"/>
      <c r="H6" s="29"/>
    </row>
    <row r="7" spans="1:8" ht="15.75" x14ac:dyDescent="0.25">
      <c r="A7" s="209" t="s">
        <v>74</v>
      </c>
      <c r="B7" s="210">
        <v>250</v>
      </c>
      <c r="C7" s="212">
        <v>173</v>
      </c>
      <c r="D7" s="50">
        <f t="shared" si="0"/>
        <v>43.25</v>
      </c>
      <c r="E7" s="158"/>
      <c r="F7" s="33"/>
      <c r="G7" s="29"/>
      <c r="H7" s="29"/>
    </row>
    <row r="8" spans="1:8" ht="15.75" x14ac:dyDescent="0.25">
      <c r="A8" s="209" t="s">
        <v>75</v>
      </c>
      <c r="B8" s="210">
        <v>150</v>
      </c>
      <c r="C8" s="211">
        <v>135</v>
      </c>
      <c r="D8" s="50">
        <f t="shared" si="0"/>
        <v>20.25</v>
      </c>
      <c r="E8" s="159"/>
      <c r="F8" s="33"/>
      <c r="G8" s="29"/>
      <c r="H8" s="29"/>
    </row>
    <row r="9" spans="1:8" ht="15.75" x14ac:dyDescent="0.25">
      <c r="A9" s="209" t="s">
        <v>26</v>
      </c>
      <c r="B9" s="210">
        <v>20</v>
      </c>
      <c r="C9" s="211">
        <v>248</v>
      </c>
      <c r="D9" s="50">
        <f t="shared" si="0"/>
        <v>4.96</v>
      </c>
      <c r="E9" s="159"/>
      <c r="F9" s="33"/>
      <c r="G9" s="29"/>
      <c r="H9" s="29"/>
    </row>
    <row r="10" spans="1:8" ht="15.75" x14ac:dyDescent="0.25">
      <c r="A10" s="209" t="s">
        <v>76</v>
      </c>
      <c r="B10" s="210">
        <v>20</v>
      </c>
      <c r="C10" s="211">
        <v>105</v>
      </c>
      <c r="D10" s="50">
        <f t="shared" si="0"/>
        <v>2.1</v>
      </c>
      <c r="E10" s="159"/>
      <c r="F10" s="33"/>
      <c r="G10" s="29"/>
      <c r="H10" s="29"/>
    </row>
    <row r="11" spans="1:8" ht="15.75" x14ac:dyDescent="0.25">
      <c r="A11" s="209" t="s">
        <v>77</v>
      </c>
      <c r="B11" s="210">
        <v>15</v>
      </c>
      <c r="C11" s="211">
        <v>120</v>
      </c>
      <c r="D11" s="50">
        <f t="shared" si="0"/>
        <v>1.7999999999999998</v>
      </c>
      <c r="E11" s="159"/>
      <c r="F11" s="33"/>
      <c r="G11" s="29"/>
      <c r="H11" s="29"/>
    </row>
    <row r="12" spans="1:8" ht="15.75" x14ac:dyDescent="0.25">
      <c r="A12" s="209" t="s">
        <v>20</v>
      </c>
      <c r="B12" s="210">
        <v>25</v>
      </c>
      <c r="C12" s="211">
        <v>68</v>
      </c>
      <c r="D12" s="50">
        <f t="shared" si="0"/>
        <v>1.7000000000000002</v>
      </c>
      <c r="E12" s="159"/>
      <c r="F12" s="33"/>
      <c r="G12" s="29"/>
      <c r="H12" s="29"/>
    </row>
    <row r="13" spans="1:8" ht="15.75" x14ac:dyDescent="0.25">
      <c r="A13" s="209" t="s">
        <v>78</v>
      </c>
      <c r="B13" s="210">
        <v>20</v>
      </c>
      <c r="C13" s="213">
        <v>296</v>
      </c>
      <c r="D13" s="50">
        <f t="shared" si="0"/>
        <v>5.92</v>
      </c>
      <c r="E13" s="160"/>
      <c r="F13" s="33"/>
      <c r="G13" s="29"/>
      <c r="H13" s="29"/>
    </row>
    <row r="14" spans="1:8" ht="15.75" x14ac:dyDescent="0.25">
      <c r="A14" s="209" t="s">
        <v>22</v>
      </c>
      <c r="B14" s="210">
        <v>30</v>
      </c>
      <c r="C14" s="213">
        <v>248</v>
      </c>
      <c r="D14" s="50">
        <f t="shared" si="0"/>
        <v>7.4399999999999995</v>
      </c>
      <c r="E14" s="160"/>
      <c r="F14" s="33"/>
      <c r="G14" s="29"/>
      <c r="H14" s="29"/>
    </row>
    <row r="15" spans="1:8" ht="15.75" x14ac:dyDescent="0.25">
      <c r="A15" s="209" t="s">
        <v>21</v>
      </c>
      <c r="B15" s="210">
        <v>2</v>
      </c>
      <c r="C15" s="211">
        <v>52</v>
      </c>
      <c r="D15" s="50">
        <f>C15/10</f>
        <v>5.2</v>
      </c>
      <c r="E15" s="159"/>
      <c r="F15" s="33"/>
      <c r="G15" s="29"/>
      <c r="H15" s="29"/>
    </row>
    <row r="16" spans="1:8" ht="15.75" x14ac:dyDescent="0.25">
      <c r="A16" s="209" t="s">
        <v>19</v>
      </c>
      <c r="B16" s="210">
        <v>70</v>
      </c>
      <c r="C16" s="211">
        <v>31.4</v>
      </c>
      <c r="D16" s="50">
        <f t="shared" si="0"/>
        <v>2.198</v>
      </c>
      <c r="E16" s="159"/>
      <c r="F16" s="33"/>
      <c r="G16" s="29"/>
      <c r="H16" s="29"/>
    </row>
    <row r="17" spans="1:8" ht="15.75" x14ac:dyDescent="0.25">
      <c r="A17" s="209" t="s">
        <v>79</v>
      </c>
      <c r="B17" s="210">
        <v>25</v>
      </c>
      <c r="C17" s="211">
        <v>25</v>
      </c>
      <c r="D17" s="50">
        <f t="shared" si="0"/>
        <v>0.625</v>
      </c>
      <c r="E17" s="159"/>
      <c r="F17" s="33"/>
      <c r="G17" s="29"/>
      <c r="H17" s="31"/>
    </row>
    <row r="18" spans="1:8" ht="15.75" x14ac:dyDescent="0.25">
      <c r="A18" s="209" t="s">
        <v>59</v>
      </c>
      <c r="B18" s="210">
        <v>1.2</v>
      </c>
      <c r="C18" s="213">
        <v>250</v>
      </c>
      <c r="D18" s="50">
        <f t="shared" si="0"/>
        <v>0.3</v>
      </c>
      <c r="E18" s="160"/>
      <c r="F18" s="33"/>
      <c r="G18" s="29"/>
      <c r="H18" s="29"/>
    </row>
    <row r="19" spans="1:8" ht="15.75" x14ac:dyDescent="0.25">
      <c r="A19" s="209" t="s">
        <v>80</v>
      </c>
      <c r="B19" s="210">
        <v>0.2</v>
      </c>
      <c r="C19" s="211">
        <v>520</v>
      </c>
      <c r="D19" s="50">
        <f t="shared" si="0"/>
        <v>0.10400000000000001</v>
      </c>
      <c r="E19" s="159"/>
      <c r="F19" s="33"/>
      <c r="G19" s="29"/>
      <c r="H19" s="29"/>
    </row>
    <row r="20" spans="1:8" ht="15.75" x14ac:dyDescent="0.25">
      <c r="A20" s="209" t="s">
        <v>8</v>
      </c>
      <c r="B20" s="210">
        <v>0.3</v>
      </c>
      <c r="C20" s="211">
        <v>750</v>
      </c>
      <c r="D20" s="50">
        <f t="shared" si="0"/>
        <v>0.22499999999999998</v>
      </c>
      <c r="E20" s="159"/>
      <c r="F20" s="33"/>
      <c r="G20" s="29"/>
      <c r="H20" s="29"/>
    </row>
    <row r="21" spans="1:8" ht="15.75" x14ac:dyDescent="0.25">
      <c r="A21" s="209" t="s">
        <v>7</v>
      </c>
      <c r="B21" s="210">
        <v>0.3</v>
      </c>
      <c r="C21" s="211">
        <v>100</v>
      </c>
      <c r="D21" s="50">
        <f t="shared" si="0"/>
        <v>0.03</v>
      </c>
      <c r="E21" s="159"/>
      <c r="F21" s="33"/>
      <c r="G21" s="29"/>
      <c r="H21" s="29"/>
    </row>
    <row r="22" spans="1:8" ht="15.75" x14ac:dyDescent="0.25">
      <c r="A22" s="209" t="s">
        <v>6</v>
      </c>
      <c r="B22" s="210">
        <v>1</v>
      </c>
      <c r="C22" s="213">
        <v>20</v>
      </c>
      <c r="D22" s="50">
        <f t="shared" si="0"/>
        <v>0.02</v>
      </c>
      <c r="E22" s="160"/>
      <c r="F22" s="33"/>
      <c r="G22" s="29"/>
      <c r="H22" s="29"/>
    </row>
    <row r="23" spans="1:8" ht="15.75" x14ac:dyDescent="0.25">
      <c r="A23" s="209" t="s">
        <v>81</v>
      </c>
      <c r="B23" s="210">
        <v>6</v>
      </c>
      <c r="C23" s="213">
        <v>160</v>
      </c>
      <c r="D23" s="50">
        <f t="shared" si="0"/>
        <v>0.96</v>
      </c>
      <c r="E23" s="160"/>
      <c r="F23" s="33"/>
      <c r="G23" s="29"/>
      <c r="H23" s="29"/>
    </row>
    <row r="24" spans="1:8" ht="15.75" x14ac:dyDescent="0.25">
      <c r="A24" s="209" t="s">
        <v>82</v>
      </c>
      <c r="B24" s="210">
        <v>900</v>
      </c>
      <c r="C24" s="211"/>
      <c r="D24" s="50">
        <f t="shared" si="0"/>
        <v>0</v>
      </c>
      <c r="E24" s="33"/>
      <c r="F24" s="33"/>
      <c r="G24" s="29"/>
      <c r="H24" s="29"/>
    </row>
    <row r="25" spans="1:8" ht="15.75" x14ac:dyDescent="0.25">
      <c r="A25" s="214" t="s">
        <v>83</v>
      </c>
      <c r="B25" s="215"/>
      <c r="C25" s="211"/>
      <c r="D25" s="50">
        <f t="shared" si="0"/>
        <v>0</v>
      </c>
      <c r="E25" s="33"/>
      <c r="F25" s="33"/>
      <c r="G25" s="29"/>
      <c r="H25" s="29"/>
    </row>
    <row r="26" spans="1:8" ht="15.75" x14ac:dyDescent="0.25">
      <c r="A26" s="214" t="s">
        <v>84</v>
      </c>
      <c r="B26" s="210">
        <v>600</v>
      </c>
      <c r="C26" s="211">
        <v>12.5</v>
      </c>
      <c r="D26" s="50">
        <f t="shared" si="0"/>
        <v>7.5</v>
      </c>
      <c r="E26" s="159"/>
      <c r="F26" s="33"/>
      <c r="G26" s="29"/>
      <c r="H26" s="29"/>
    </row>
    <row r="27" spans="1:8" ht="15.75" x14ac:dyDescent="0.25">
      <c r="A27" s="214" t="s">
        <v>85</v>
      </c>
      <c r="B27" s="210">
        <v>130</v>
      </c>
      <c r="C27" s="213">
        <v>14.8</v>
      </c>
      <c r="D27" s="50">
        <f t="shared" si="0"/>
        <v>1.9240000000000002</v>
      </c>
      <c r="E27" s="160"/>
      <c r="F27" s="33"/>
      <c r="G27" s="29"/>
      <c r="H27" s="29"/>
    </row>
    <row r="28" spans="1:8" ht="15.75" x14ac:dyDescent="0.25">
      <c r="A28" s="214" t="s">
        <v>86</v>
      </c>
      <c r="B28" s="210">
        <v>30</v>
      </c>
      <c r="C28" s="211">
        <v>14.6</v>
      </c>
      <c r="D28" s="50">
        <f t="shared" si="0"/>
        <v>0.438</v>
      </c>
      <c r="E28" s="159"/>
      <c r="F28" s="33"/>
      <c r="G28" s="29"/>
      <c r="H28" s="29"/>
    </row>
    <row r="29" spans="1:8" ht="15.75" x14ac:dyDescent="0.25">
      <c r="A29" s="214" t="s">
        <v>128</v>
      </c>
      <c r="B29" s="210">
        <v>50</v>
      </c>
      <c r="C29" s="213">
        <v>12.3</v>
      </c>
      <c r="D29" s="50">
        <f t="shared" si="0"/>
        <v>0.61499999999999999</v>
      </c>
      <c r="E29" s="160"/>
      <c r="F29" s="33"/>
      <c r="G29" s="29"/>
      <c r="H29" s="29"/>
    </row>
    <row r="30" spans="1:8" ht="15.75" x14ac:dyDescent="0.25">
      <c r="A30" s="214" t="s">
        <v>87</v>
      </c>
      <c r="B30" s="210">
        <v>50</v>
      </c>
      <c r="C30" s="211">
        <v>20.8</v>
      </c>
      <c r="D30" s="50">
        <f t="shared" si="0"/>
        <v>1.04</v>
      </c>
      <c r="E30" s="159"/>
      <c r="F30" s="33"/>
      <c r="G30" s="29"/>
      <c r="H30" s="29"/>
    </row>
    <row r="31" spans="1:8" ht="15.75" x14ac:dyDescent="0.25">
      <c r="A31" s="214" t="s">
        <v>88</v>
      </c>
      <c r="B31" s="210">
        <v>40</v>
      </c>
      <c r="C31" s="211">
        <v>76.5</v>
      </c>
      <c r="D31" s="50">
        <f t="shared" si="0"/>
        <v>3.06</v>
      </c>
      <c r="E31" s="159"/>
      <c r="F31" s="33"/>
      <c r="G31" s="29"/>
      <c r="H31" s="29"/>
    </row>
    <row r="32" spans="1:8" ht="15.75" x14ac:dyDescent="0.25">
      <c r="A32" s="209" t="s">
        <v>89</v>
      </c>
      <c r="B32" s="210">
        <v>20</v>
      </c>
      <c r="C32" s="211"/>
      <c r="D32" s="50">
        <f t="shared" si="0"/>
        <v>0</v>
      </c>
      <c r="E32" s="33"/>
      <c r="F32" s="33"/>
      <c r="G32" s="29"/>
      <c r="H32" s="29"/>
    </row>
    <row r="33" spans="1:8" ht="15.75" x14ac:dyDescent="0.25">
      <c r="A33" s="209" t="s">
        <v>90</v>
      </c>
      <c r="B33" s="210">
        <v>100</v>
      </c>
      <c r="C33" s="216">
        <v>39</v>
      </c>
      <c r="D33" s="50">
        <f t="shared" si="0"/>
        <v>3.9</v>
      </c>
      <c r="E33" s="161"/>
      <c r="F33" s="33"/>
      <c r="G33" s="29"/>
      <c r="H33" s="29"/>
    </row>
    <row r="34" spans="1:8" ht="25.5" x14ac:dyDescent="0.25">
      <c r="A34" s="209" t="s">
        <v>91</v>
      </c>
      <c r="B34" s="210">
        <v>1</v>
      </c>
      <c r="C34" s="211">
        <v>320</v>
      </c>
      <c r="D34" s="51">
        <v>0</v>
      </c>
      <c r="E34" s="33"/>
      <c r="F34" s="159"/>
      <c r="G34" s="29"/>
      <c r="H34" s="29"/>
    </row>
    <row r="35" spans="1:8" x14ac:dyDescent="0.25">
      <c r="A35" s="207"/>
      <c r="B35" s="207"/>
      <c r="C35" s="208"/>
      <c r="D35" s="208">
        <f>SUM(D1:D34)</f>
        <v>158.76550000000003</v>
      </c>
      <c r="E35" s="29"/>
      <c r="F35" s="29"/>
      <c r="G35" s="29"/>
      <c r="H35" s="29"/>
    </row>
    <row r="36" spans="1:8" x14ac:dyDescent="0.25">
      <c r="C36" s="32"/>
      <c r="E36" s="29"/>
      <c r="F36" s="29"/>
      <c r="G36" s="29"/>
      <c r="H36" s="29"/>
    </row>
    <row r="37" spans="1:8" x14ac:dyDescent="0.25">
      <c r="C37" s="32"/>
      <c r="E37" s="29"/>
      <c r="F37" s="29"/>
      <c r="G37" s="29"/>
      <c r="H37" s="29"/>
    </row>
    <row r="38" spans="1:8" x14ac:dyDescent="0.25">
      <c r="C38" s="32"/>
      <c r="E38" s="29"/>
      <c r="F38" s="29"/>
      <c r="G38" s="29"/>
      <c r="H38" s="29"/>
    </row>
    <row r="39" spans="1:8" x14ac:dyDescent="0.25">
      <c r="C39" s="32"/>
      <c r="E39" s="29"/>
      <c r="F39" s="29"/>
      <c r="G39" s="29"/>
      <c r="H39" s="29"/>
    </row>
    <row r="40" spans="1:8" x14ac:dyDescent="0.25">
      <c r="C40" s="32"/>
      <c r="E40" s="29"/>
      <c r="F40" s="29"/>
      <c r="G40" s="29"/>
      <c r="H40" s="29"/>
    </row>
    <row r="41" spans="1:8" x14ac:dyDescent="0.25">
      <c r="C41" s="47"/>
      <c r="E41" s="29"/>
      <c r="F41" s="29"/>
      <c r="G41" s="29"/>
      <c r="H41" s="2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14</vt:i4>
      </vt:variant>
    </vt:vector>
  </HeadingPairs>
  <TitlesOfParts>
    <vt:vector size="22" baseType="lpstr">
      <vt:lpstr>Понеділок</vt:lpstr>
      <vt:lpstr>Вівторок</vt:lpstr>
      <vt:lpstr>Середа</vt:lpstr>
      <vt:lpstr>Четвер</vt:lpstr>
      <vt:lpstr>Пятниця</vt:lpstr>
      <vt:lpstr>Субота</vt:lpstr>
      <vt:lpstr>Неділя</vt:lpstr>
      <vt:lpstr>Розрахунок ціни</vt:lpstr>
      <vt:lpstr>Вівторок!Всього</vt:lpstr>
      <vt:lpstr>Неділя!Всього</vt:lpstr>
      <vt:lpstr>Понеділок!Всього</vt:lpstr>
      <vt:lpstr>Пятниця!Всього</vt:lpstr>
      <vt:lpstr>Середа!Всього</vt:lpstr>
      <vt:lpstr>Субота!Всього</vt:lpstr>
      <vt:lpstr>Четвер!Всього</vt:lpstr>
      <vt:lpstr>Вівторок!Область_друку</vt:lpstr>
      <vt:lpstr>Неділя!Область_друку</vt:lpstr>
      <vt:lpstr>Понеділок!Область_друку</vt:lpstr>
      <vt:lpstr>Пятниця!Область_друку</vt:lpstr>
      <vt:lpstr>Середа!Область_друку</vt:lpstr>
      <vt:lpstr>Субота!Область_друку</vt:lpstr>
      <vt:lpstr>Четвер!Область_друку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Максимович</dc:creator>
  <cp:lastModifiedBy>User</cp:lastModifiedBy>
  <cp:lastPrinted>2023-09-29T01:41:32Z</cp:lastPrinted>
  <dcterms:created xsi:type="dcterms:W3CDTF">2022-05-02T05:06:57Z</dcterms:created>
  <dcterms:modified xsi:type="dcterms:W3CDTF">2024-02-06T08:54:12Z</dcterms:modified>
</cp:coreProperties>
</file>