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Підстанції\ПС 110кВ Тлумач\проект СВ-110кВ\"/>
    </mc:Choice>
  </mc:AlternateContent>
  <bookViews>
    <workbookView xWindow="720" yWindow="465" windowWidth="20640" windowHeight="11760"/>
  </bookViews>
  <sheets>
    <sheet name="Специфікація" sheetId="4" r:id="rId1"/>
    <sheet name="Кабельний журнал" sheetId="5" r:id="rId2"/>
  </sheets>
  <definedNames>
    <definedName name="_xlnm._FilterDatabase" localSheetId="1" hidden="1">'Кабельний журнал'!$A$4:$L$4</definedName>
    <definedName name="_xlnm._FilterDatabase" localSheetId="0" hidden="1">Специфікація!$A$1:$M$44</definedName>
  </definedNames>
  <calcPr calcId="162913"/>
</workbook>
</file>

<file path=xl/calcChain.xml><?xml version="1.0" encoding="utf-8"?>
<calcChain xmlns="http://schemas.openxmlformats.org/spreadsheetml/2006/main">
  <c r="E64" i="5" l="1"/>
  <c r="E63" i="5"/>
  <c r="E62" i="5"/>
  <c r="E61" i="5"/>
  <c r="E60" i="5"/>
  <c r="E59" i="5"/>
  <c r="E58" i="5"/>
  <c r="E57" i="5"/>
  <c r="E56" i="5"/>
  <c r="E55" i="5"/>
  <c r="E54" i="5"/>
  <c r="E53" i="5"/>
  <c r="E65" i="5" s="1"/>
  <c r="H48" i="5"/>
  <c r="K46" i="4" l="1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45" i="4"/>
  <c r="A6" i="5" l="1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5" i="5"/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2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3" i="4" l="1"/>
  <c r="K42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K44" i="4" l="1"/>
</calcChain>
</file>

<file path=xl/sharedStrings.xml><?xml version="1.0" encoding="utf-8"?>
<sst xmlns="http://schemas.openxmlformats.org/spreadsheetml/2006/main" count="924" uniqueCount="307">
  <si>
    <t>Місце встановлення</t>
  </si>
  <si>
    <t>Позиційне позначення на схемі</t>
  </si>
  <si>
    <t>Найменування</t>
  </si>
  <si>
    <t>Виробник</t>
  </si>
  <si>
    <t>Тип</t>
  </si>
  <si>
    <t xml:space="preserve">Технічна характеристика </t>
  </si>
  <si>
    <t>Примітка</t>
  </si>
  <si>
    <t>Автоматичний вимикач</t>
  </si>
  <si>
    <t>Phoenix Contact</t>
  </si>
  <si>
    <t>Schneider Electric</t>
  </si>
  <si>
    <t>SF5</t>
  </si>
  <si>
    <t>№ п/п</t>
  </si>
  <si>
    <t>Сума</t>
  </si>
  <si>
    <t>Лампа освітлення</t>
  </si>
  <si>
    <t>X0</t>
  </si>
  <si>
    <t>UT 4-QUATTRO-MT (арт. 3064043)</t>
  </si>
  <si>
    <t>500В; 20А; 0,14 мм² - 6 мм²</t>
  </si>
  <si>
    <t>URTK-6 (арт. 3026272)</t>
  </si>
  <si>
    <t>0,5 мм² - 10 мм²</t>
  </si>
  <si>
    <t xml:space="preserve">Клема прохідна </t>
  </si>
  <si>
    <t>Клема з ножовим розмикачем</t>
  </si>
  <si>
    <t>Клема вимірювальна</t>
  </si>
  <si>
    <t>UT-2,5 (арт. 3044076)</t>
  </si>
  <si>
    <t>0,14 мм² - 4 мм²</t>
  </si>
  <si>
    <t>Блок-контакт стану</t>
  </si>
  <si>
    <t>Зміни</t>
  </si>
  <si>
    <t>X5</t>
  </si>
  <si>
    <t>Клема прохідна з ножовим розмикачем</t>
  </si>
  <si>
    <t>UT-2,5-MT P/P BU (арт. 3046566)</t>
  </si>
  <si>
    <t>X1</t>
  </si>
  <si>
    <t>X2</t>
  </si>
  <si>
    <t>XS1</t>
  </si>
  <si>
    <t>Розетка на DIN</t>
  </si>
  <si>
    <t>220V AC; 16A</t>
  </si>
  <si>
    <t>Iн=10А, кр. С, 2пол. AC</t>
  </si>
  <si>
    <t xml:space="preserve">к-ть для однієї панелі                  </t>
  </si>
  <si>
    <t>к-ть панелей</t>
  </si>
  <si>
    <t>Надається в роздріб для встановлення по місцю</t>
  </si>
  <si>
    <t>Об'єкт</t>
  </si>
  <si>
    <t>XT</t>
  </si>
  <si>
    <t>X</t>
  </si>
  <si>
    <t>Кінцева кришка</t>
  </si>
  <si>
    <t>D-UT 2,5/10 (арт. 3047028)</t>
  </si>
  <si>
    <t>Маркування для клем (без написів)</t>
  </si>
  <si>
    <t>UC-TM 6 (арт. 0818085)</t>
  </si>
  <si>
    <t>D-URTK 6 (арт. 3026340)</t>
  </si>
  <si>
    <t>Гвинтова перемичка</t>
  </si>
  <si>
    <t>FBRI 10-8 N (арт. 2772080)</t>
  </si>
  <si>
    <t>Комутаційна перемичка</t>
  </si>
  <si>
    <t>SB 4-8-T (арт. 3026379)</t>
  </si>
  <si>
    <t>UC-TM 8 (арт. 0818072)</t>
  </si>
  <si>
    <t>Перемичка</t>
  </si>
  <si>
    <t>FBSR 10-5 (арт. 3033710)</t>
  </si>
  <si>
    <t>FBSR 10-6 (арт. 3030271)</t>
  </si>
  <si>
    <t>UC-TM 5 (арт. 0818108)</t>
  </si>
  <si>
    <t>C60H AC 10A 2p. (арт. A9F79210)</t>
  </si>
  <si>
    <t>EL1</t>
  </si>
  <si>
    <t>Ultralight</t>
  </si>
  <si>
    <t>TL 3001</t>
  </si>
  <si>
    <t>220В АС, 5Вт, LED</t>
  </si>
  <si>
    <t>DIN рейка</t>
  </si>
  <si>
    <t>DIN рейка перфарована</t>
  </si>
  <si>
    <t>3AF, (02150)</t>
  </si>
  <si>
    <t>35X15X2000mm</t>
  </si>
  <si>
    <t>Короб</t>
  </si>
  <si>
    <t>Короб перфорований 40х60</t>
  </si>
  <si>
    <t>40х60, 2м.</t>
  </si>
  <si>
    <t>Короб перфорований 60х60</t>
  </si>
  <si>
    <t>60х60, 2м.</t>
  </si>
  <si>
    <t>iC60N B 4A 4p. (арт. A9F73404)</t>
  </si>
  <si>
    <t>Iн=4А, кр. B, 4пол. AC</t>
  </si>
  <si>
    <t>SF1, SF2, SF3</t>
  </si>
  <si>
    <t>Acti 9 iOF (арт. А9А26924)</t>
  </si>
  <si>
    <t>240-415В, 6А, (для iC60N)</t>
  </si>
  <si>
    <t>S1</t>
  </si>
  <si>
    <t>Тримач запобіжників</t>
  </si>
  <si>
    <t xml:space="preserve">DF143NVC </t>
  </si>
  <si>
    <t>50A, 3P+N</t>
  </si>
  <si>
    <t>пан. №__ Центральна сигналізація</t>
  </si>
  <si>
    <t>ЯЗВ СВ-110кВ</t>
  </si>
  <si>
    <t>ЯЗН ТН-1-110кВ, ЯЗН ТН-2-110кВ</t>
  </si>
  <si>
    <t>ОПУ. Панель СВ-110кВ, ТН-1(2)-110кВ</t>
  </si>
  <si>
    <t>03A1</t>
  </si>
  <si>
    <t xml:space="preserve">Мікропроцесорний пристрій захисту </t>
  </si>
  <si>
    <t>ABB</t>
  </si>
  <si>
    <t>REC650 ver1.3</t>
  </si>
  <si>
    <t>Згідно опитувального листа</t>
  </si>
  <si>
    <t>AU1, AU2</t>
  </si>
  <si>
    <t>REU615 H-B-U-A-EA-AD-A-B-C-6-B-N-N-1-1G</t>
  </si>
  <si>
    <t>PA1</t>
  </si>
  <si>
    <t>Амперметр</t>
  </si>
  <si>
    <t>ЭА 0302</t>
  </si>
  <si>
    <t>*/5</t>
  </si>
  <si>
    <t>01SF1,02SF1, 03SF1-03SF4</t>
  </si>
  <si>
    <t>Автоматичний вимикач з болк-контактом</t>
  </si>
  <si>
    <t>C60H-DC 2p. (арт. A9N61523)</t>
  </si>
  <si>
    <t>Ін.р. = 3А, Івідс=5,5Ін</t>
  </si>
  <si>
    <t>OF(арт. A9N26924)</t>
  </si>
  <si>
    <t>240-415В, 6А, (для C60H DC)</t>
  </si>
  <si>
    <t>SF-TM</t>
  </si>
  <si>
    <t>C60H DC 2A 1p. (арт. A9N61502)</t>
  </si>
  <si>
    <t>Iн=2А, кр. С, 1пол. DC</t>
  </si>
  <si>
    <t>01KSV, 01KLH, 02KSV, 02KLH, 03KCC, 03KCT, 03KLH, 03KSV1-03KSV3</t>
  </si>
  <si>
    <t>Проміжне реле</t>
  </si>
  <si>
    <t>RXM4AB1MD; RXZE2M114M</t>
  </si>
  <si>
    <t xml:space="preserve"> =220В DC ; 4 C/O</t>
  </si>
  <si>
    <t>KLC, KLT</t>
  </si>
  <si>
    <t>RXM4AB1BD; RXZE2M114M</t>
  </si>
  <si>
    <t>=24V DC; 4 C/O</t>
  </si>
  <si>
    <t>SA1</t>
  </si>
  <si>
    <t>Ключ управління</t>
  </si>
  <si>
    <t>Apator</t>
  </si>
  <si>
    <t>4G10-203-U R014</t>
  </si>
  <si>
    <t>400V; 10A</t>
  </si>
  <si>
    <t>01SAC1, 02SAC1</t>
  </si>
  <si>
    <t>Перемикач</t>
  </si>
  <si>
    <t>4G10-73-U R014</t>
  </si>
  <si>
    <t>03SAC1</t>
  </si>
  <si>
    <t>4G10-94-U R014</t>
  </si>
  <si>
    <t>03SAC2-03SAC6</t>
  </si>
  <si>
    <t>4G10-56-U R014</t>
  </si>
  <si>
    <t>01SN1, 02SN1</t>
  </si>
  <si>
    <t>4G10-66-U R014</t>
  </si>
  <si>
    <t>PV1-PV2</t>
  </si>
  <si>
    <t>Кіловольтметр</t>
  </si>
  <si>
    <t>ЭВ0302</t>
  </si>
  <si>
    <t>110/0,1кВ; шкала 125кВ</t>
  </si>
  <si>
    <t>01SG1, 02SG1, 03SG2, 03SG3, 03SG4</t>
  </si>
  <si>
    <t>Випробувальний блок</t>
  </si>
  <si>
    <t>UTWE 6/8+1; FWP 8+1; FTPC 8+1; FBP 8+1</t>
  </si>
  <si>
    <t>01RI**, 02RI**, 03RI</t>
  </si>
  <si>
    <t>Резистор</t>
  </si>
  <si>
    <t>ARCOL HS25 5K1 F</t>
  </si>
  <si>
    <t>5,1кОм; 25Вт</t>
  </si>
  <si>
    <t>01RH.P, 01RH.C; 02RH.P, 02RH.C; 03RH.A, 03RH.P; 03RH.C</t>
  </si>
  <si>
    <t>ПЭВ-50</t>
  </si>
  <si>
    <t>3,9кОм; 50Вт</t>
  </si>
  <si>
    <t>01KH1-01KH2; 02KH1-02KH2; 03KH1-03KH3</t>
  </si>
  <si>
    <t>Реле вказівне</t>
  </si>
  <si>
    <t>БЕТЗ</t>
  </si>
  <si>
    <t>РЕУ11-21-5-40</t>
  </si>
  <si>
    <t xml:space="preserve"> =0,025А DC</t>
  </si>
  <si>
    <t>01SBC, 02SBC, 03SBC</t>
  </si>
  <si>
    <t>Кнопка</t>
  </si>
  <si>
    <t>8LP2T B106</t>
  </si>
  <si>
    <t>HLY</t>
  </si>
  <si>
    <t>Лампа - моноблок</t>
  </si>
  <si>
    <t>АСКО</t>
  </si>
  <si>
    <t>СКЛ-11Б-Ж-2-220 P</t>
  </si>
  <si>
    <t>220V DC, жовта лінза</t>
  </si>
  <si>
    <t>HLG</t>
  </si>
  <si>
    <t>СКЛ-11Б-Л-2-220 P</t>
  </si>
  <si>
    <t>220V DC, зелена лінза</t>
  </si>
  <si>
    <t>HLR</t>
  </si>
  <si>
    <t>СКЛ-11Б-К-2-220 P</t>
  </si>
  <si>
    <t>220V DC, червона лінза</t>
  </si>
  <si>
    <t>HLS</t>
  </si>
  <si>
    <t>СКЛ-11Б-Б-2-220 P</t>
  </si>
  <si>
    <t>X0, X00</t>
  </si>
  <si>
    <t>X1(1-35), X2(1-35), X3(1-15)</t>
  </si>
  <si>
    <t>X1(36-80), X2(36-80), X3(16-160), X5, X10</t>
  </si>
  <si>
    <t>EL1, EL2</t>
  </si>
  <si>
    <t>~220В, 6Вт, світодіод</t>
  </si>
  <si>
    <t>SQ1, SQ2</t>
  </si>
  <si>
    <t>Кінцевик</t>
  </si>
  <si>
    <t>Тип вибирає завод виробник (спрацьовує на відкриття дврей)</t>
  </si>
  <si>
    <t>Розетка на DIN-рейку</t>
  </si>
  <si>
    <t>~220В</t>
  </si>
  <si>
    <t>ОПУ. Панель захисту ЛЕП-110кВ</t>
  </si>
  <si>
    <t>01A1, 02A1</t>
  </si>
  <si>
    <t>REL650 ver1.3</t>
  </si>
  <si>
    <t>01SF1, 02SF1</t>
  </si>
  <si>
    <t>01KL1, 01KSV4, 01KLH, 02KL1, 02KSV4, 02KLH</t>
  </si>
  <si>
    <t>01SG1,01SG2, 02SG1,02SG2</t>
  </si>
  <si>
    <t>UTWE 6/4+1; FWP 4+1; FTPC 4+1; FBP 4+1</t>
  </si>
  <si>
    <t>01SG3, 02SG3</t>
  </si>
  <si>
    <t>01RI**, 02RI**</t>
  </si>
  <si>
    <t>01KH1-01KH3; 02KH1-02KH3</t>
  </si>
  <si>
    <t xml:space="preserve">01RH.A,01RH.P,01RH.C, 02RH.A,02RH.P,02RH.C </t>
  </si>
  <si>
    <t>01SBC, 02SBC</t>
  </si>
  <si>
    <t>СКЛ-11Б-Ж-2-220</t>
  </si>
  <si>
    <t>X1(1-25), X2(1-25)</t>
  </si>
  <si>
    <t>X1(26-110), X2(26-110), X10</t>
  </si>
  <si>
    <t>№</t>
  </si>
  <si>
    <t>Маркування кабелю</t>
  </si>
  <si>
    <t>Траса</t>
  </si>
  <si>
    <t>Кабель</t>
  </si>
  <si>
    <t>Маркування жил</t>
  </si>
  <si>
    <t>Початок</t>
  </si>
  <si>
    <t>Кінець</t>
  </si>
  <si>
    <t>По проекту</t>
  </si>
  <si>
    <t>Прокладено</t>
  </si>
  <si>
    <t>Марка</t>
  </si>
  <si>
    <t>Число і січення жил</t>
  </si>
  <si>
    <t>Кількість викор. жил</t>
  </si>
  <si>
    <t>Довжина, м</t>
  </si>
  <si>
    <t>W1-101</t>
  </si>
  <si>
    <t>ОПУ. Пан. зах. і автоматики ЛЕП-110кВ</t>
  </si>
  <si>
    <t>ВРУ-110кВ КШ СВ-110кВ</t>
  </si>
  <si>
    <r>
      <t>КВВГ</t>
    </r>
    <r>
      <rPr>
        <sz val="12"/>
        <color theme="1"/>
        <rFont val="Times New Roman"/>
        <family val="1"/>
        <charset val="204"/>
      </rPr>
      <t>Э</t>
    </r>
    <r>
      <rPr>
        <sz val="12"/>
        <color theme="1"/>
        <rFont val="Calibri"/>
        <family val="2"/>
        <charset val="204"/>
        <scheme val="minor"/>
      </rPr>
      <t>нг</t>
    </r>
  </si>
  <si>
    <t>7х2,5</t>
  </si>
  <si>
    <t>A421; B421; C421; N421</t>
  </si>
  <si>
    <t>W1-105</t>
  </si>
  <si>
    <t>ВРУ-110кВ КШ В-110кВ Т-1</t>
  </si>
  <si>
    <t>A431; B431; C431; N431</t>
  </si>
  <si>
    <t>TV1-205</t>
  </si>
  <si>
    <t>ОПУ. Пан. зах. і автоматики СВ-110кВ , ТН-1(2)-110кВ</t>
  </si>
  <si>
    <t>A614-I; B614-I; C614-I; N614-I; H614-I; K614-I</t>
  </si>
  <si>
    <t>W1-210</t>
  </si>
  <si>
    <t>14х1,5</t>
  </si>
  <si>
    <t>401; 412; 413; 414; 415; 417; 419; 421; 423; 425</t>
  </si>
  <si>
    <t>W1-211</t>
  </si>
  <si>
    <t>101; 201; 301; 133a; 233a; 333; 735; 702; 81; 83</t>
  </si>
  <si>
    <t>W2-101</t>
  </si>
  <si>
    <t>W2-105</t>
  </si>
  <si>
    <t>ВРУ-110кВ КШ В-110кВ Т-2</t>
  </si>
  <si>
    <t>TV2-205</t>
  </si>
  <si>
    <t>A614-II; B614-II; C614-II; N614-II; H614-II; K614-II</t>
  </si>
  <si>
    <t>W2-210</t>
  </si>
  <si>
    <t>W2-211</t>
  </si>
  <si>
    <t>QCX-100</t>
  </si>
  <si>
    <t>ОПУ. Пан. Облік</t>
  </si>
  <si>
    <t>A411; B411; C411; N411</t>
  </si>
  <si>
    <t>QCX-101</t>
  </si>
  <si>
    <t>A441; B441; C441; N441</t>
  </si>
  <si>
    <t>QCX-201</t>
  </si>
  <si>
    <t>101; 103; 107; 133; 102; 871; 872; 401; 419; 421; 501; 519; 521</t>
  </si>
  <si>
    <t>QCX-202</t>
  </si>
  <si>
    <t>233; 202; 81_W1; 83_W1; 81_W2; 83_W3; 81; 83; 71; 73; 75</t>
  </si>
  <si>
    <t>QCX-203</t>
  </si>
  <si>
    <t>301; 337; 339; 341; 343; 345; 347; 349; 363; 364; 365; 366</t>
  </si>
  <si>
    <t>QCX-205</t>
  </si>
  <si>
    <t>ТС-заг.; TC-1; TC-2; TC-3; TC-4; TC-5; TC-6; TC-7; TC-8; TC-9; TC-10; TC-11</t>
  </si>
  <si>
    <t>TV1-201</t>
  </si>
  <si>
    <t>ВРУ-110кВ КШ ТН-1-110кВ</t>
  </si>
  <si>
    <t>10х2,5</t>
  </si>
  <si>
    <t>A603-I; B603-I; C603-I; N603-I; H603-I; K603-I; F603-I; U603-I</t>
  </si>
  <si>
    <t>TV1-211</t>
  </si>
  <si>
    <t>10х1,5</t>
  </si>
  <si>
    <t>601; 612; 613; 614; 701; 719; 301; 379</t>
  </si>
  <si>
    <t>TV1-251</t>
  </si>
  <si>
    <t>A603.K-I; B603.K-I; C603.K-I; N603.K-I</t>
  </si>
  <si>
    <t>TV2-201</t>
  </si>
  <si>
    <t>ВРУ-110кВ КШ ТН-2-110кВ</t>
  </si>
  <si>
    <t>A603-II; B603-II; C603-II; N603-II; H603-II; K603-II; F603-II; U603-II</t>
  </si>
  <si>
    <t>TV2-211</t>
  </si>
  <si>
    <t>701; 712; 713; 714; 601; 619; 301; 381</t>
  </si>
  <si>
    <t>TV2-251</t>
  </si>
  <si>
    <t>A603.K-II; B603.K-II; C603.K-II; N603.K-II</t>
  </si>
  <si>
    <t>SN01-01</t>
  </si>
  <si>
    <t>ВРУ-110кВ привід СВ-110кВ</t>
  </si>
  <si>
    <t>101; 103; 107; 133; 102; 401; 419; 421; 501; 519; 521; 871; 872</t>
  </si>
  <si>
    <t>SN01-02</t>
  </si>
  <si>
    <t xml:space="preserve">233; 202; 81; 83; 81; 83; 81; 83; 71; 73; 1703; 75; </t>
  </si>
  <si>
    <t>SN01-03</t>
  </si>
  <si>
    <t>301; 337; 339; 341; 343; 345; 347; 349; ТС-заг.; TC-1</t>
  </si>
  <si>
    <t>QCX-301</t>
  </si>
  <si>
    <t>ВРУ-110кВ СР-1-110, СЗН СР-1-110</t>
  </si>
  <si>
    <t>ТС-заг.; ТС-заг.; ТС-заг.; ТС-2; ТС-3; ТС-4; 301; 363; 364; 365</t>
  </si>
  <si>
    <t>QCX-302</t>
  </si>
  <si>
    <t>ВРУ-110кВ СР-2-110, СЗН СР-2-110</t>
  </si>
  <si>
    <t>ТС-заг.; ТС-заг.; ТС-заг.; ТС-5; ТС-6; ТС-7; 301; 366; 367; 369</t>
  </si>
  <si>
    <t>QCX-303</t>
  </si>
  <si>
    <t>ВРУ-110кВ РП-1-110, СЗН РП-1-110</t>
  </si>
  <si>
    <t>7х1,5</t>
  </si>
  <si>
    <t>ТС-заг.; ТС-заг.; ТС-8; ТС-9</t>
  </si>
  <si>
    <t>QCX-304</t>
  </si>
  <si>
    <t>ВРУ-110кВ РП-2-110, СЗН РП-2</t>
  </si>
  <si>
    <t>ТС-заг.; ТС-заг.; ТС-10; ТС-11</t>
  </si>
  <si>
    <t>QCX-401</t>
  </si>
  <si>
    <t>ОПУ. Пан.ШВП</t>
  </si>
  <si>
    <t>КВВГнг</t>
  </si>
  <si>
    <t>2х2,5</t>
  </si>
  <si>
    <t>L1; N</t>
  </si>
  <si>
    <t>QCX-402</t>
  </si>
  <si>
    <t>TM_QCX</t>
  </si>
  <si>
    <t>ОПУ. Пан. ТМ</t>
  </si>
  <si>
    <t>19х1,5</t>
  </si>
  <si>
    <t>ТУ-заг.; ТУ-вкл.;  ТУ-откл.; ТС-заг.; ТС-1; ТС-2; ТС-3; ТС-4; ТС-5; ТС-6; ТС-7; ТС-8; ТС-9; ТС-10; ТС-11</t>
  </si>
  <si>
    <t>EH-100</t>
  </si>
  <si>
    <t>ОПУ. Пан. ШОС</t>
  </si>
  <si>
    <t>14х2,5</t>
  </si>
  <si>
    <t>+EC1.I; +EC1.II; -EC1.I; -EC1.II; +EH1; (+)EH1; (+)EP1; EHA1; EHP1; -EH1; 1EEL1; 2EEL1; +EY1; -EY1</t>
  </si>
  <si>
    <t>EH-101</t>
  </si>
  <si>
    <t>ЦС-04</t>
  </si>
  <si>
    <t>ОПУ. Пан. ЦС</t>
  </si>
  <si>
    <t>4х1,5</t>
  </si>
  <si>
    <t>ЦС-05</t>
  </si>
  <si>
    <t>SN1-01</t>
  </si>
  <si>
    <t>ВВГнг</t>
  </si>
  <si>
    <t>5х2,5</t>
  </si>
  <si>
    <t>A; B; C; N</t>
  </si>
  <si>
    <t>SN2-01</t>
  </si>
  <si>
    <t>SN2-03</t>
  </si>
  <si>
    <t>QCX-103</t>
  </si>
  <si>
    <t>A461; B461; C461; N461</t>
  </si>
  <si>
    <t>QCX-104</t>
  </si>
  <si>
    <t>ОПУ. Пан. БПТ</t>
  </si>
  <si>
    <t>A471; B471; C471; N471</t>
  </si>
  <si>
    <t>Переріз та кількість жил</t>
  </si>
  <si>
    <t>Всього</t>
  </si>
  <si>
    <t>КВВГЭнг</t>
  </si>
  <si>
    <t>м</t>
  </si>
  <si>
    <t>4х2,5</t>
  </si>
  <si>
    <t>2х4</t>
  </si>
  <si>
    <t>Всього:</t>
  </si>
  <si>
    <t>Тлумач 110кВ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</si>
</sst>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49" fontId="0" fillId="0" borderId="1" xfId="0" applyNumberFormat="1" applyFill="1" applyBorder="1" applyAlignment="1">
      <alignment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2" borderId="2" xfId="0" applyFill="1" applyBorder="1"/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3" borderId="2" xfId="0" applyFill="1" applyBorder="1" applyAlignment="1" applyProtection="1">
      <alignment wrapText="1"/>
      <protection locked="0"/>
    </xf>
    <xf numFmtId="49" fontId="0" fillId="2" borderId="2" xfId="0" applyNumberFormat="1" applyFill="1" applyBorder="1" applyAlignment="1">
      <alignment wrapText="1"/>
    </xf>
    <xf numFmtId="1" fontId="0" fillId="2" borderId="2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wrapText="1"/>
    </xf>
    <xf numFmtId="1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0" fillId="2" borderId="1" xfId="0" applyFill="1" applyBorder="1"/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0" fillId="3" borderId="2" xfId="0" applyFill="1" applyBorder="1" applyAlignment="1" applyProtection="1">
      <alignment wrapText="1"/>
      <protection locked="0"/>
    </xf>
    <xf numFmtId="49" fontId="0" fillId="4" borderId="1" xfId="0" applyNumberFormat="1" applyFill="1" applyBorder="1" applyAlignment="1">
      <alignment vertical="center" wrapText="1"/>
    </xf>
    <xf numFmtId="49" fontId="0" fillId="2" borderId="2" xfId="0" applyNumberFormat="1" applyFill="1" applyBorder="1" applyAlignment="1">
      <alignment wrapText="1"/>
    </xf>
    <xf numFmtId="1" fontId="0" fillId="2" borderId="2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wrapText="1"/>
    </xf>
    <xf numFmtId="1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0" fillId="2" borderId="1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0" fillId="0" borderId="2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zoomScale="60" zoomScaleNormal="60" workbookViewId="0">
      <pane ySplit="1" topLeftCell="A2" activePane="bottomLeft" state="frozen"/>
      <selection pane="bottomLeft" activeCell="H15" sqref="H15"/>
    </sheetView>
  </sheetViews>
  <sheetFormatPr defaultRowHeight="15" x14ac:dyDescent="0.25"/>
  <cols>
    <col min="1" max="1" width="6" customWidth="1"/>
    <col min="2" max="2" width="23" customWidth="1"/>
    <col min="3" max="3" width="57.85546875" style="2" customWidth="1"/>
    <col min="4" max="4" width="18.140625" style="3" customWidth="1"/>
    <col min="5" max="5" width="34.85546875" style="3" customWidth="1"/>
    <col min="6" max="6" width="23.140625" style="2" customWidth="1"/>
    <col min="7" max="7" width="25.7109375" style="2" customWidth="1"/>
    <col min="8" max="8" width="28" style="2" customWidth="1"/>
    <col min="9" max="10" width="11.5703125" style="4" customWidth="1"/>
    <col min="11" max="11" width="11.140625" style="4" customWidth="1"/>
    <col min="12" max="12" width="23.85546875" style="2" customWidth="1"/>
    <col min="13" max="13" width="21.140625" customWidth="1"/>
  </cols>
  <sheetData>
    <row r="1" spans="1:13" s="1" customFormat="1" ht="57" thickBot="1" x14ac:dyDescent="0.3">
      <c r="A1" s="5" t="s">
        <v>11</v>
      </c>
      <c r="B1" s="14" t="s">
        <v>38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35</v>
      </c>
      <c r="J1" s="6" t="s">
        <v>36</v>
      </c>
      <c r="K1" s="6" t="s">
        <v>12</v>
      </c>
      <c r="L1" s="6" t="s">
        <v>6</v>
      </c>
      <c r="M1" s="7" t="s">
        <v>25</v>
      </c>
    </row>
    <row r="2" spans="1:13" s="21" customFormat="1" ht="30" x14ac:dyDescent="0.25">
      <c r="A2" s="13">
        <f>ROW()-1</f>
        <v>1</v>
      </c>
      <c r="B2" s="22" t="s">
        <v>306</v>
      </c>
      <c r="C2" s="23" t="s">
        <v>79</v>
      </c>
      <c r="D2" s="44" t="s">
        <v>26</v>
      </c>
      <c r="E2" s="27" t="s">
        <v>27</v>
      </c>
      <c r="F2" s="28" t="s">
        <v>8</v>
      </c>
      <c r="G2" s="28" t="s">
        <v>28</v>
      </c>
      <c r="H2" s="18" t="s">
        <v>23</v>
      </c>
      <c r="I2" s="20">
        <v>25</v>
      </c>
      <c r="J2" s="24">
        <v>1</v>
      </c>
      <c r="K2" s="24">
        <f t="shared" ref="K2:K41" si="0">I2*J2</f>
        <v>25</v>
      </c>
      <c r="L2" s="43" t="s">
        <v>37</v>
      </c>
      <c r="M2" s="29"/>
    </row>
    <row r="3" spans="1:13" s="21" customFormat="1" ht="30" x14ac:dyDescent="0.25">
      <c r="A3" s="13">
        <f t="shared" ref="A3:A66" si="1">ROW()-1</f>
        <v>2</v>
      </c>
      <c r="B3" s="35" t="s">
        <v>306</v>
      </c>
      <c r="C3" s="37" t="s">
        <v>79</v>
      </c>
      <c r="D3" s="11" t="s">
        <v>29</v>
      </c>
      <c r="E3" s="16" t="s">
        <v>21</v>
      </c>
      <c r="F3" s="16" t="s">
        <v>8</v>
      </c>
      <c r="G3" s="16" t="s">
        <v>17</v>
      </c>
      <c r="H3" s="17" t="s">
        <v>18</v>
      </c>
      <c r="I3" s="15">
        <v>50</v>
      </c>
      <c r="J3" s="24">
        <v>1</v>
      </c>
      <c r="K3" s="24">
        <f t="shared" si="0"/>
        <v>50</v>
      </c>
      <c r="L3" s="43" t="s">
        <v>37</v>
      </c>
      <c r="M3" s="29"/>
    </row>
    <row r="4" spans="1:13" s="21" customFormat="1" ht="30" x14ac:dyDescent="0.25">
      <c r="A4" s="13">
        <f t="shared" si="1"/>
        <v>3</v>
      </c>
      <c r="B4" s="35" t="s">
        <v>306</v>
      </c>
      <c r="C4" s="37" t="s">
        <v>79</v>
      </c>
      <c r="D4" s="11" t="s">
        <v>30</v>
      </c>
      <c r="E4" s="16" t="s">
        <v>19</v>
      </c>
      <c r="F4" s="16" t="s">
        <v>8</v>
      </c>
      <c r="G4" s="16" t="s">
        <v>22</v>
      </c>
      <c r="H4" s="17" t="s">
        <v>23</v>
      </c>
      <c r="I4" s="15">
        <v>55</v>
      </c>
      <c r="J4" s="24">
        <v>1</v>
      </c>
      <c r="K4" s="24">
        <f t="shared" si="0"/>
        <v>55</v>
      </c>
      <c r="L4" s="43" t="s">
        <v>37</v>
      </c>
      <c r="M4" s="29"/>
    </row>
    <row r="5" spans="1:13" s="21" customFormat="1" ht="30" x14ac:dyDescent="0.25">
      <c r="A5" s="13">
        <f t="shared" si="1"/>
        <v>4</v>
      </c>
      <c r="B5" s="35" t="s">
        <v>306</v>
      </c>
      <c r="C5" s="37" t="s">
        <v>79</v>
      </c>
      <c r="D5" s="11" t="s">
        <v>14</v>
      </c>
      <c r="E5" s="16" t="s">
        <v>20</v>
      </c>
      <c r="F5" s="16" t="s">
        <v>8</v>
      </c>
      <c r="G5" s="16" t="s">
        <v>15</v>
      </c>
      <c r="H5" s="16" t="s">
        <v>16</v>
      </c>
      <c r="I5" s="15">
        <v>5</v>
      </c>
      <c r="J5" s="24">
        <v>1</v>
      </c>
      <c r="K5" s="24">
        <f t="shared" si="0"/>
        <v>5</v>
      </c>
      <c r="L5" s="43" t="s">
        <v>37</v>
      </c>
      <c r="M5" s="29"/>
    </row>
    <row r="6" spans="1:13" s="21" customFormat="1" ht="30" x14ac:dyDescent="0.25">
      <c r="A6" s="13">
        <f t="shared" si="1"/>
        <v>5</v>
      </c>
      <c r="B6" s="35" t="s">
        <v>306</v>
      </c>
      <c r="C6" s="37" t="s">
        <v>79</v>
      </c>
      <c r="D6" s="11" t="s">
        <v>40</v>
      </c>
      <c r="E6" s="25" t="s">
        <v>41</v>
      </c>
      <c r="F6" s="25" t="s">
        <v>8</v>
      </c>
      <c r="G6" s="25" t="s">
        <v>42</v>
      </c>
      <c r="H6" s="16"/>
      <c r="I6" s="15"/>
      <c r="J6" s="24">
        <v>1</v>
      </c>
      <c r="K6" s="24">
        <f t="shared" si="0"/>
        <v>0</v>
      </c>
      <c r="L6" s="43" t="s">
        <v>37</v>
      </c>
      <c r="M6" s="29"/>
    </row>
    <row r="7" spans="1:13" s="21" customFormat="1" ht="30" x14ac:dyDescent="0.25">
      <c r="A7" s="13">
        <f t="shared" si="1"/>
        <v>6</v>
      </c>
      <c r="B7" s="35" t="s">
        <v>306</v>
      </c>
      <c r="C7" s="37" t="s">
        <v>79</v>
      </c>
      <c r="D7" s="11" t="s">
        <v>40</v>
      </c>
      <c r="E7" s="25" t="s">
        <v>43</v>
      </c>
      <c r="F7" s="25" t="s">
        <v>8</v>
      </c>
      <c r="G7" s="25" t="s">
        <v>44</v>
      </c>
      <c r="H7" s="16"/>
      <c r="I7" s="15"/>
      <c r="J7" s="24">
        <v>1</v>
      </c>
      <c r="K7" s="24">
        <f t="shared" si="0"/>
        <v>0</v>
      </c>
      <c r="L7" s="43" t="s">
        <v>37</v>
      </c>
      <c r="M7" s="29"/>
    </row>
    <row r="8" spans="1:13" s="21" customFormat="1" ht="30" x14ac:dyDescent="0.25">
      <c r="A8" s="13">
        <f t="shared" si="1"/>
        <v>7</v>
      </c>
      <c r="B8" s="35" t="s">
        <v>306</v>
      </c>
      <c r="C8" s="37" t="s">
        <v>79</v>
      </c>
      <c r="D8" s="11" t="s">
        <v>40</v>
      </c>
      <c r="E8" s="25" t="s">
        <v>41</v>
      </c>
      <c r="F8" s="25" t="s">
        <v>8</v>
      </c>
      <c r="G8" s="25" t="s">
        <v>45</v>
      </c>
      <c r="H8" s="16"/>
      <c r="I8" s="15"/>
      <c r="J8" s="24">
        <v>1</v>
      </c>
      <c r="K8" s="24">
        <f t="shared" si="0"/>
        <v>0</v>
      </c>
      <c r="L8" s="43" t="s">
        <v>37</v>
      </c>
      <c r="M8" s="29"/>
    </row>
    <row r="9" spans="1:13" s="21" customFormat="1" ht="30" x14ac:dyDescent="0.25">
      <c r="A9" s="13">
        <f t="shared" si="1"/>
        <v>8</v>
      </c>
      <c r="B9" s="35" t="s">
        <v>306</v>
      </c>
      <c r="C9" s="37" t="s">
        <v>79</v>
      </c>
      <c r="D9" s="11" t="s">
        <v>40</v>
      </c>
      <c r="E9" s="25" t="s">
        <v>46</v>
      </c>
      <c r="F9" s="25" t="s">
        <v>8</v>
      </c>
      <c r="G9" s="25" t="s">
        <v>47</v>
      </c>
      <c r="H9" s="16"/>
      <c r="I9" s="15"/>
      <c r="J9" s="24">
        <v>1</v>
      </c>
      <c r="K9" s="24">
        <f t="shared" si="0"/>
        <v>0</v>
      </c>
      <c r="L9" s="43" t="s">
        <v>37</v>
      </c>
      <c r="M9" s="29"/>
    </row>
    <row r="10" spans="1:13" s="21" customFormat="1" ht="30" x14ac:dyDescent="0.25">
      <c r="A10" s="13">
        <f t="shared" si="1"/>
        <v>9</v>
      </c>
      <c r="B10" s="35" t="s">
        <v>306</v>
      </c>
      <c r="C10" s="37" t="s">
        <v>79</v>
      </c>
      <c r="D10" s="11" t="s">
        <v>40</v>
      </c>
      <c r="E10" s="25" t="s">
        <v>48</v>
      </c>
      <c r="F10" s="25" t="s">
        <v>8</v>
      </c>
      <c r="G10" s="25" t="s">
        <v>49</v>
      </c>
      <c r="H10" s="16"/>
      <c r="I10" s="15"/>
      <c r="J10" s="24">
        <v>1</v>
      </c>
      <c r="K10" s="24">
        <f t="shared" si="0"/>
        <v>0</v>
      </c>
      <c r="L10" s="43" t="s">
        <v>37</v>
      </c>
      <c r="M10" s="29"/>
    </row>
    <row r="11" spans="1:13" s="21" customFormat="1" ht="30" x14ac:dyDescent="0.25">
      <c r="A11" s="13">
        <f t="shared" si="1"/>
        <v>10</v>
      </c>
      <c r="B11" s="35" t="s">
        <v>306</v>
      </c>
      <c r="C11" s="37" t="s">
        <v>79</v>
      </c>
      <c r="D11" s="11" t="s">
        <v>40</v>
      </c>
      <c r="E11" s="25" t="s">
        <v>43</v>
      </c>
      <c r="F11" s="25" t="s">
        <v>8</v>
      </c>
      <c r="G11" s="25" t="s">
        <v>50</v>
      </c>
      <c r="H11" s="16"/>
      <c r="I11" s="15"/>
      <c r="J11" s="24">
        <v>1</v>
      </c>
      <c r="K11" s="24">
        <f t="shared" si="0"/>
        <v>0</v>
      </c>
      <c r="L11" s="43" t="s">
        <v>37</v>
      </c>
      <c r="M11" s="29"/>
    </row>
    <row r="12" spans="1:13" s="21" customFormat="1" ht="30" x14ac:dyDescent="0.25">
      <c r="A12" s="13">
        <f t="shared" si="1"/>
        <v>11</v>
      </c>
      <c r="B12" s="35" t="s">
        <v>306</v>
      </c>
      <c r="C12" s="37" t="s">
        <v>79</v>
      </c>
      <c r="D12" s="11" t="s">
        <v>40</v>
      </c>
      <c r="E12" s="25" t="s">
        <v>41</v>
      </c>
      <c r="F12" s="25" t="s">
        <v>8</v>
      </c>
      <c r="G12" s="25" t="s">
        <v>42</v>
      </c>
      <c r="H12" s="16"/>
      <c r="I12" s="15"/>
      <c r="J12" s="24">
        <v>1</v>
      </c>
      <c r="K12" s="24">
        <f t="shared" si="0"/>
        <v>0</v>
      </c>
      <c r="L12" s="43" t="s">
        <v>37</v>
      </c>
      <c r="M12" s="29"/>
    </row>
    <row r="13" spans="1:13" s="21" customFormat="1" ht="30" x14ac:dyDescent="0.25">
      <c r="A13" s="13">
        <f t="shared" si="1"/>
        <v>12</v>
      </c>
      <c r="B13" s="35" t="s">
        <v>306</v>
      </c>
      <c r="C13" s="37" t="s">
        <v>79</v>
      </c>
      <c r="D13" s="11" t="s">
        <v>40</v>
      </c>
      <c r="E13" s="25" t="s">
        <v>51</v>
      </c>
      <c r="F13" s="25" t="s">
        <v>8</v>
      </c>
      <c r="G13" s="25" t="s">
        <v>52</v>
      </c>
      <c r="H13" s="16"/>
      <c r="I13" s="15"/>
      <c r="J13" s="24">
        <v>1</v>
      </c>
      <c r="K13" s="24">
        <f t="shared" si="0"/>
        <v>0</v>
      </c>
      <c r="L13" s="43" t="s">
        <v>37</v>
      </c>
      <c r="M13" s="29"/>
    </row>
    <row r="14" spans="1:13" s="21" customFormat="1" ht="30" x14ac:dyDescent="0.25">
      <c r="A14" s="13">
        <f t="shared" si="1"/>
        <v>13</v>
      </c>
      <c r="B14" s="35" t="s">
        <v>306</v>
      </c>
      <c r="C14" s="37" t="s">
        <v>79</v>
      </c>
      <c r="D14" s="11" t="s">
        <v>40</v>
      </c>
      <c r="E14" s="25" t="s">
        <v>51</v>
      </c>
      <c r="F14" s="25" t="s">
        <v>8</v>
      </c>
      <c r="G14" s="25" t="s">
        <v>53</v>
      </c>
      <c r="H14" s="16"/>
      <c r="I14" s="15"/>
      <c r="J14" s="24">
        <v>1</v>
      </c>
      <c r="K14" s="24">
        <f t="shared" si="0"/>
        <v>0</v>
      </c>
      <c r="L14" s="43" t="s">
        <v>37</v>
      </c>
      <c r="M14" s="29"/>
    </row>
    <row r="15" spans="1:13" s="21" customFormat="1" ht="30" x14ac:dyDescent="0.25">
      <c r="A15" s="13">
        <f t="shared" si="1"/>
        <v>14</v>
      </c>
      <c r="B15" s="35" t="s">
        <v>306</v>
      </c>
      <c r="C15" s="37" t="s">
        <v>79</v>
      </c>
      <c r="D15" s="11" t="s">
        <v>40</v>
      </c>
      <c r="E15" s="25" t="s">
        <v>43</v>
      </c>
      <c r="F15" s="25" t="s">
        <v>8</v>
      </c>
      <c r="G15" s="25" t="s">
        <v>54</v>
      </c>
      <c r="H15" s="16"/>
      <c r="I15" s="15"/>
      <c r="J15" s="24">
        <v>1</v>
      </c>
      <c r="K15" s="24">
        <f t="shared" si="0"/>
        <v>0</v>
      </c>
      <c r="L15" s="43" t="s">
        <v>37</v>
      </c>
      <c r="M15" s="29"/>
    </row>
    <row r="16" spans="1:13" s="21" customFormat="1" ht="30" x14ac:dyDescent="0.25">
      <c r="A16" s="13">
        <f t="shared" si="1"/>
        <v>15</v>
      </c>
      <c r="B16" s="35" t="s">
        <v>306</v>
      </c>
      <c r="C16" s="37" t="s">
        <v>79</v>
      </c>
      <c r="D16" s="11" t="s">
        <v>31</v>
      </c>
      <c r="E16" s="16" t="s">
        <v>32</v>
      </c>
      <c r="F16" s="19"/>
      <c r="G16" s="19"/>
      <c r="H16" s="19" t="s">
        <v>33</v>
      </c>
      <c r="I16" s="15">
        <v>1</v>
      </c>
      <c r="J16" s="24">
        <v>1</v>
      </c>
      <c r="K16" s="24">
        <f t="shared" si="0"/>
        <v>1</v>
      </c>
      <c r="L16" s="43" t="s">
        <v>37</v>
      </c>
      <c r="M16" s="29"/>
    </row>
    <row r="17" spans="1:13" s="21" customFormat="1" ht="30" x14ac:dyDescent="0.25">
      <c r="A17" s="13">
        <f t="shared" si="1"/>
        <v>16</v>
      </c>
      <c r="B17" s="35" t="s">
        <v>306</v>
      </c>
      <c r="C17" s="37" t="s">
        <v>79</v>
      </c>
      <c r="D17" s="44" t="s">
        <v>10</v>
      </c>
      <c r="E17" s="27" t="s">
        <v>7</v>
      </c>
      <c r="F17" s="28" t="s">
        <v>9</v>
      </c>
      <c r="G17" s="16" t="s">
        <v>55</v>
      </c>
      <c r="H17" s="16" t="s">
        <v>34</v>
      </c>
      <c r="I17" s="20">
        <v>1</v>
      </c>
      <c r="J17" s="24">
        <v>1</v>
      </c>
      <c r="K17" s="24">
        <f t="shared" si="0"/>
        <v>1</v>
      </c>
      <c r="L17" s="43" t="s">
        <v>37</v>
      </c>
      <c r="M17" s="29"/>
    </row>
    <row r="18" spans="1:13" s="21" customFormat="1" ht="30" x14ac:dyDescent="0.25">
      <c r="A18" s="13">
        <f t="shared" si="1"/>
        <v>17</v>
      </c>
      <c r="B18" s="35" t="s">
        <v>306</v>
      </c>
      <c r="C18" s="37" t="s">
        <v>79</v>
      </c>
      <c r="D18" s="44" t="s">
        <v>56</v>
      </c>
      <c r="E18" s="25" t="s">
        <v>13</v>
      </c>
      <c r="F18" s="16" t="s">
        <v>57</v>
      </c>
      <c r="G18" s="16" t="s">
        <v>58</v>
      </c>
      <c r="H18" s="16" t="s">
        <v>59</v>
      </c>
      <c r="I18" s="26">
        <v>1</v>
      </c>
      <c r="J18" s="24">
        <v>1</v>
      </c>
      <c r="K18" s="24">
        <f t="shared" si="0"/>
        <v>1</v>
      </c>
      <c r="L18" s="43" t="s">
        <v>37</v>
      </c>
      <c r="M18" s="29"/>
    </row>
    <row r="19" spans="1:13" s="21" customFormat="1" ht="30" x14ac:dyDescent="0.25">
      <c r="A19" s="13">
        <f t="shared" si="1"/>
        <v>18</v>
      </c>
      <c r="B19" s="35" t="s">
        <v>306</v>
      </c>
      <c r="C19" s="37" t="s">
        <v>79</v>
      </c>
      <c r="D19" s="44" t="s">
        <v>60</v>
      </c>
      <c r="E19" s="25" t="s">
        <v>61</v>
      </c>
      <c r="F19" s="16"/>
      <c r="G19" s="16" t="s">
        <v>62</v>
      </c>
      <c r="H19" s="16" t="s">
        <v>63</v>
      </c>
      <c r="I19" s="26">
        <v>1</v>
      </c>
      <c r="J19" s="24">
        <v>1</v>
      </c>
      <c r="K19" s="24">
        <f t="shared" si="0"/>
        <v>1</v>
      </c>
      <c r="L19" s="43" t="s">
        <v>37</v>
      </c>
      <c r="M19" s="29"/>
    </row>
    <row r="20" spans="1:13" s="21" customFormat="1" ht="30" x14ac:dyDescent="0.25">
      <c r="A20" s="13">
        <f t="shared" si="1"/>
        <v>19</v>
      </c>
      <c r="B20" s="35" t="s">
        <v>306</v>
      </c>
      <c r="C20" s="37" t="s">
        <v>79</v>
      </c>
      <c r="D20" s="44" t="s">
        <v>64</v>
      </c>
      <c r="E20" s="25" t="s">
        <v>65</v>
      </c>
      <c r="F20" s="16"/>
      <c r="G20" s="16"/>
      <c r="H20" s="16" t="s">
        <v>66</v>
      </c>
      <c r="I20" s="26">
        <v>1</v>
      </c>
      <c r="J20" s="24">
        <v>1</v>
      </c>
      <c r="K20" s="24">
        <f t="shared" si="0"/>
        <v>1</v>
      </c>
      <c r="L20" s="43" t="s">
        <v>37</v>
      </c>
      <c r="M20" s="29"/>
    </row>
    <row r="21" spans="1:13" s="21" customFormat="1" ht="30" x14ac:dyDescent="0.25">
      <c r="A21" s="13">
        <f t="shared" si="1"/>
        <v>20</v>
      </c>
      <c r="B21" s="35" t="s">
        <v>306</v>
      </c>
      <c r="C21" s="37" t="s">
        <v>79</v>
      </c>
      <c r="D21" s="44" t="s">
        <v>64</v>
      </c>
      <c r="E21" s="25" t="s">
        <v>67</v>
      </c>
      <c r="F21" s="16"/>
      <c r="G21" s="16"/>
      <c r="H21" s="16" t="s">
        <v>68</v>
      </c>
      <c r="I21" s="26">
        <v>2</v>
      </c>
      <c r="J21" s="24">
        <v>1</v>
      </c>
      <c r="K21" s="24">
        <f t="shared" si="0"/>
        <v>2</v>
      </c>
      <c r="L21" s="43" t="s">
        <v>37</v>
      </c>
      <c r="M21" s="29"/>
    </row>
    <row r="22" spans="1:13" s="21" customFormat="1" ht="30" x14ac:dyDescent="0.25">
      <c r="A22" s="13">
        <f t="shared" si="1"/>
        <v>21</v>
      </c>
      <c r="B22" s="35" t="s">
        <v>306</v>
      </c>
      <c r="C22" s="23" t="s">
        <v>80</v>
      </c>
      <c r="D22" s="11" t="s">
        <v>29</v>
      </c>
      <c r="E22" s="31" t="s">
        <v>21</v>
      </c>
      <c r="F22" s="31" t="s">
        <v>8</v>
      </c>
      <c r="G22" s="31" t="s">
        <v>17</v>
      </c>
      <c r="H22" s="32" t="s">
        <v>18</v>
      </c>
      <c r="I22" s="30">
        <v>45</v>
      </c>
      <c r="J22" s="24">
        <v>2</v>
      </c>
      <c r="K22" s="24">
        <f t="shared" si="0"/>
        <v>90</v>
      </c>
      <c r="L22" s="43" t="s">
        <v>37</v>
      </c>
      <c r="M22" s="29"/>
    </row>
    <row r="23" spans="1:13" s="21" customFormat="1" ht="30" x14ac:dyDescent="0.25">
      <c r="A23" s="13">
        <f t="shared" si="1"/>
        <v>22</v>
      </c>
      <c r="B23" s="35" t="s">
        <v>306</v>
      </c>
      <c r="C23" s="37" t="s">
        <v>80</v>
      </c>
      <c r="D23" s="11" t="s">
        <v>30</v>
      </c>
      <c r="E23" s="31" t="s">
        <v>19</v>
      </c>
      <c r="F23" s="31" t="s">
        <v>8</v>
      </c>
      <c r="G23" s="31" t="s">
        <v>22</v>
      </c>
      <c r="H23" s="32" t="s">
        <v>23</v>
      </c>
      <c r="I23" s="30">
        <v>30</v>
      </c>
      <c r="J23" s="24">
        <v>2</v>
      </c>
      <c r="K23" s="24">
        <f t="shared" si="0"/>
        <v>60</v>
      </c>
      <c r="L23" s="43" t="s">
        <v>37</v>
      </c>
      <c r="M23" s="29"/>
    </row>
    <row r="24" spans="1:13" s="21" customFormat="1" ht="30" x14ac:dyDescent="0.25">
      <c r="A24" s="13">
        <f t="shared" si="1"/>
        <v>23</v>
      </c>
      <c r="B24" s="35" t="s">
        <v>306</v>
      </c>
      <c r="C24" s="37" t="s">
        <v>80</v>
      </c>
      <c r="D24" s="11" t="s">
        <v>39</v>
      </c>
      <c r="E24" s="31" t="s">
        <v>20</v>
      </c>
      <c r="F24" s="31" t="s">
        <v>8</v>
      </c>
      <c r="G24" s="31" t="s">
        <v>15</v>
      </c>
      <c r="H24" s="31" t="s">
        <v>16</v>
      </c>
      <c r="I24" s="30">
        <v>5</v>
      </c>
      <c r="J24" s="24">
        <v>2</v>
      </c>
      <c r="K24" s="24">
        <f t="shared" si="0"/>
        <v>10</v>
      </c>
      <c r="L24" s="43" t="s">
        <v>37</v>
      </c>
      <c r="M24" s="29"/>
    </row>
    <row r="25" spans="1:13" s="21" customFormat="1" ht="30" x14ac:dyDescent="0.25">
      <c r="A25" s="13">
        <f t="shared" si="1"/>
        <v>24</v>
      </c>
      <c r="B25" s="35" t="s">
        <v>306</v>
      </c>
      <c r="C25" s="37" t="s">
        <v>80</v>
      </c>
      <c r="D25" s="11" t="s">
        <v>71</v>
      </c>
      <c r="E25" s="31" t="s">
        <v>7</v>
      </c>
      <c r="F25" s="31" t="s">
        <v>9</v>
      </c>
      <c r="G25" s="31" t="s">
        <v>69</v>
      </c>
      <c r="H25" s="31" t="s">
        <v>70</v>
      </c>
      <c r="I25" s="30">
        <v>3</v>
      </c>
      <c r="J25" s="24">
        <v>2</v>
      </c>
      <c r="K25" s="24">
        <f t="shared" si="0"/>
        <v>6</v>
      </c>
      <c r="L25" s="43" t="s">
        <v>37</v>
      </c>
      <c r="M25" s="29"/>
    </row>
    <row r="26" spans="1:13" s="21" customFormat="1" ht="30" x14ac:dyDescent="0.25">
      <c r="A26" s="13">
        <f t="shared" si="1"/>
        <v>25</v>
      </c>
      <c r="B26" s="35" t="s">
        <v>306</v>
      </c>
      <c r="C26" s="37" t="s">
        <v>80</v>
      </c>
      <c r="D26" s="11" t="s">
        <v>71</v>
      </c>
      <c r="E26" s="32" t="s">
        <v>24</v>
      </c>
      <c r="F26" s="31" t="s">
        <v>9</v>
      </c>
      <c r="G26" s="32" t="s">
        <v>72</v>
      </c>
      <c r="H26" s="31" t="s">
        <v>73</v>
      </c>
      <c r="I26" s="30">
        <v>3</v>
      </c>
      <c r="J26" s="24">
        <v>2</v>
      </c>
      <c r="K26" s="24">
        <f t="shared" si="0"/>
        <v>6</v>
      </c>
      <c r="L26" s="43" t="s">
        <v>37</v>
      </c>
      <c r="M26" s="29"/>
    </row>
    <row r="27" spans="1:13" s="21" customFormat="1" ht="30" x14ac:dyDescent="0.25">
      <c r="A27" s="13">
        <f t="shared" si="1"/>
        <v>26</v>
      </c>
      <c r="B27" s="35" t="s">
        <v>306</v>
      </c>
      <c r="C27" s="37" t="s">
        <v>80</v>
      </c>
      <c r="D27" s="11" t="s">
        <v>74</v>
      </c>
      <c r="E27" s="31" t="s">
        <v>75</v>
      </c>
      <c r="F27" s="31" t="s">
        <v>9</v>
      </c>
      <c r="G27" s="31" t="s">
        <v>76</v>
      </c>
      <c r="H27" s="31" t="s">
        <v>77</v>
      </c>
      <c r="I27" s="30">
        <v>2</v>
      </c>
      <c r="J27" s="24">
        <v>2</v>
      </c>
      <c r="K27" s="24">
        <f t="shared" si="0"/>
        <v>4</v>
      </c>
      <c r="L27" s="43" t="s">
        <v>37</v>
      </c>
      <c r="M27" s="29"/>
    </row>
    <row r="28" spans="1:13" s="21" customFormat="1" ht="30" x14ac:dyDescent="0.25">
      <c r="A28" s="13">
        <f t="shared" si="1"/>
        <v>27</v>
      </c>
      <c r="B28" s="35" t="s">
        <v>306</v>
      </c>
      <c r="C28" s="37" t="s">
        <v>80</v>
      </c>
      <c r="D28" s="11" t="s">
        <v>31</v>
      </c>
      <c r="E28" s="31" t="s">
        <v>32</v>
      </c>
      <c r="F28" s="33"/>
      <c r="G28" s="33"/>
      <c r="H28" s="33" t="s">
        <v>33</v>
      </c>
      <c r="I28" s="30">
        <v>1</v>
      </c>
      <c r="J28" s="24">
        <v>2</v>
      </c>
      <c r="K28" s="38">
        <f t="shared" si="0"/>
        <v>2</v>
      </c>
      <c r="L28" s="43" t="s">
        <v>37</v>
      </c>
      <c r="M28" s="29"/>
    </row>
    <row r="29" spans="1:13" s="21" customFormat="1" ht="30" x14ac:dyDescent="0.25">
      <c r="A29" s="13">
        <f t="shared" si="1"/>
        <v>28</v>
      </c>
      <c r="B29" s="35" t="s">
        <v>306</v>
      </c>
      <c r="C29" s="37" t="s">
        <v>80</v>
      </c>
      <c r="D29" s="44" t="s">
        <v>10</v>
      </c>
      <c r="E29" s="41" t="s">
        <v>7</v>
      </c>
      <c r="F29" s="42" t="s">
        <v>9</v>
      </c>
      <c r="G29" s="31" t="s">
        <v>55</v>
      </c>
      <c r="H29" s="31" t="s">
        <v>34</v>
      </c>
      <c r="I29" s="34">
        <v>1</v>
      </c>
      <c r="J29" s="24">
        <v>2</v>
      </c>
      <c r="K29" s="38">
        <f t="shared" si="0"/>
        <v>2</v>
      </c>
      <c r="L29" s="43" t="s">
        <v>37</v>
      </c>
      <c r="M29" s="29"/>
    </row>
    <row r="30" spans="1:13" s="21" customFormat="1" ht="30" x14ac:dyDescent="0.25">
      <c r="A30" s="13">
        <f t="shared" si="1"/>
        <v>29</v>
      </c>
      <c r="B30" s="35" t="s">
        <v>306</v>
      </c>
      <c r="C30" s="37" t="s">
        <v>80</v>
      </c>
      <c r="D30" s="44" t="s">
        <v>56</v>
      </c>
      <c r="E30" s="39" t="s">
        <v>13</v>
      </c>
      <c r="F30" s="31" t="s">
        <v>57</v>
      </c>
      <c r="G30" s="31" t="s">
        <v>58</v>
      </c>
      <c r="H30" s="31" t="s">
        <v>59</v>
      </c>
      <c r="I30" s="40">
        <v>1</v>
      </c>
      <c r="J30" s="24">
        <v>2</v>
      </c>
      <c r="K30" s="38">
        <f t="shared" si="0"/>
        <v>2</v>
      </c>
      <c r="L30" s="43" t="s">
        <v>37</v>
      </c>
      <c r="M30" s="29"/>
    </row>
    <row r="31" spans="1:13" s="21" customFormat="1" ht="30" x14ac:dyDescent="0.25">
      <c r="A31" s="13">
        <f t="shared" si="1"/>
        <v>30</v>
      </c>
      <c r="B31" s="35" t="s">
        <v>306</v>
      </c>
      <c r="C31" s="37" t="s">
        <v>80</v>
      </c>
      <c r="D31" s="44" t="s">
        <v>60</v>
      </c>
      <c r="E31" s="39" t="s">
        <v>61</v>
      </c>
      <c r="F31" s="31"/>
      <c r="G31" s="31" t="s">
        <v>62</v>
      </c>
      <c r="H31" s="31" t="s">
        <v>63</v>
      </c>
      <c r="I31" s="40">
        <v>1</v>
      </c>
      <c r="J31" s="24">
        <v>2</v>
      </c>
      <c r="K31" s="38">
        <f t="shared" si="0"/>
        <v>2</v>
      </c>
      <c r="L31" s="43" t="s">
        <v>37</v>
      </c>
      <c r="M31" s="29"/>
    </row>
    <row r="32" spans="1:13" s="21" customFormat="1" ht="30" x14ac:dyDescent="0.25">
      <c r="A32" s="13">
        <f t="shared" si="1"/>
        <v>31</v>
      </c>
      <c r="B32" s="35" t="s">
        <v>306</v>
      </c>
      <c r="C32" s="37" t="s">
        <v>80</v>
      </c>
      <c r="D32" s="11" t="s">
        <v>40</v>
      </c>
      <c r="E32" s="39" t="s">
        <v>41</v>
      </c>
      <c r="F32" s="39" t="s">
        <v>8</v>
      </c>
      <c r="G32" s="39" t="s">
        <v>42</v>
      </c>
      <c r="H32" s="31"/>
      <c r="I32" s="30">
        <v>2</v>
      </c>
      <c r="J32" s="24">
        <v>2</v>
      </c>
      <c r="K32" s="38">
        <f t="shared" si="0"/>
        <v>4</v>
      </c>
      <c r="L32" s="43" t="s">
        <v>37</v>
      </c>
      <c r="M32" s="29"/>
    </row>
    <row r="33" spans="1:13" s="21" customFormat="1" ht="30" x14ac:dyDescent="0.25">
      <c r="A33" s="13">
        <f t="shared" si="1"/>
        <v>32</v>
      </c>
      <c r="B33" s="35" t="s">
        <v>306</v>
      </c>
      <c r="C33" s="37" t="s">
        <v>80</v>
      </c>
      <c r="D33" s="11" t="s">
        <v>40</v>
      </c>
      <c r="E33" s="39" t="s">
        <v>43</v>
      </c>
      <c r="F33" s="39" t="s">
        <v>8</v>
      </c>
      <c r="G33" s="39" t="s">
        <v>44</v>
      </c>
      <c r="H33" s="31"/>
      <c r="I33" s="30"/>
      <c r="J33" s="24">
        <v>2</v>
      </c>
      <c r="K33" s="38">
        <f t="shared" si="0"/>
        <v>0</v>
      </c>
      <c r="L33" s="43" t="s">
        <v>37</v>
      </c>
      <c r="M33" s="29"/>
    </row>
    <row r="34" spans="1:13" s="21" customFormat="1" ht="30" x14ac:dyDescent="0.25">
      <c r="A34" s="13">
        <f t="shared" si="1"/>
        <v>33</v>
      </c>
      <c r="B34" s="35" t="s">
        <v>306</v>
      </c>
      <c r="C34" s="37" t="s">
        <v>80</v>
      </c>
      <c r="D34" s="11" t="s">
        <v>40</v>
      </c>
      <c r="E34" s="39" t="s">
        <v>41</v>
      </c>
      <c r="F34" s="39" t="s">
        <v>8</v>
      </c>
      <c r="G34" s="39" t="s">
        <v>45</v>
      </c>
      <c r="H34" s="31"/>
      <c r="I34" s="30"/>
      <c r="J34" s="24">
        <v>2</v>
      </c>
      <c r="K34" s="38">
        <f t="shared" si="0"/>
        <v>0</v>
      </c>
      <c r="L34" s="43" t="s">
        <v>37</v>
      </c>
      <c r="M34" s="29"/>
    </row>
    <row r="35" spans="1:13" s="21" customFormat="1" ht="30" x14ac:dyDescent="0.25">
      <c r="A35" s="13">
        <f t="shared" si="1"/>
        <v>34</v>
      </c>
      <c r="B35" s="35" t="s">
        <v>306</v>
      </c>
      <c r="C35" s="37" t="s">
        <v>80</v>
      </c>
      <c r="D35" s="11" t="s">
        <v>40</v>
      </c>
      <c r="E35" s="39" t="s">
        <v>46</v>
      </c>
      <c r="F35" s="39" t="s">
        <v>8</v>
      </c>
      <c r="G35" s="39" t="s">
        <v>47</v>
      </c>
      <c r="H35" s="31"/>
      <c r="I35" s="30"/>
      <c r="J35" s="24">
        <v>2</v>
      </c>
      <c r="K35" s="38">
        <f t="shared" si="0"/>
        <v>0</v>
      </c>
      <c r="L35" s="43" t="s">
        <v>37</v>
      </c>
      <c r="M35" s="29"/>
    </row>
    <row r="36" spans="1:13" s="21" customFormat="1" ht="30" x14ac:dyDescent="0.25">
      <c r="A36" s="13">
        <f t="shared" si="1"/>
        <v>35</v>
      </c>
      <c r="B36" s="35" t="s">
        <v>306</v>
      </c>
      <c r="C36" s="37" t="s">
        <v>80</v>
      </c>
      <c r="D36" s="11" t="s">
        <v>40</v>
      </c>
      <c r="E36" s="39" t="s">
        <v>48</v>
      </c>
      <c r="F36" s="39" t="s">
        <v>8</v>
      </c>
      <c r="G36" s="39" t="s">
        <v>49</v>
      </c>
      <c r="H36" s="31"/>
      <c r="I36" s="30"/>
      <c r="J36" s="24">
        <v>2</v>
      </c>
      <c r="K36" s="38">
        <f t="shared" si="0"/>
        <v>0</v>
      </c>
      <c r="L36" s="43" t="s">
        <v>37</v>
      </c>
      <c r="M36" s="29"/>
    </row>
    <row r="37" spans="1:13" s="21" customFormat="1" ht="30" x14ac:dyDescent="0.25">
      <c r="A37" s="13">
        <f t="shared" si="1"/>
        <v>36</v>
      </c>
      <c r="B37" s="35" t="s">
        <v>306</v>
      </c>
      <c r="C37" s="37" t="s">
        <v>80</v>
      </c>
      <c r="D37" s="11" t="s">
        <v>40</v>
      </c>
      <c r="E37" s="39" t="s">
        <v>43</v>
      </c>
      <c r="F37" s="39" t="s">
        <v>8</v>
      </c>
      <c r="G37" s="39" t="s">
        <v>50</v>
      </c>
      <c r="H37" s="31"/>
      <c r="I37" s="30"/>
      <c r="J37" s="24">
        <v>2</v>
      </c>
      <c r="K37" s="38">
        <f t="shared" si="0"/>
        <v>0</v>
      </c>
      <c r="L37" s="43" t="s">
        <v>37</v>
      </c>
      <c r="M37" s="29"/>
    </row>
    <row r="38" spans="1:13" s="21" customFormat="1" ht="30" x14ac:dyDescent="0.25">
      <c r="A38" s="13">
        <f t="shared" si="1"/>
        <v>37</v>
      </c>
      <c r="B38" s="35" t="s">
        <v>306</v>
      </c>
      <c r="C38" s="37" t="s">
        <v>80</v>
      </c>
      <c r="D38" s="11" t="s">
        <v>40</v>
      </c>
      <c r="E38" s="39" t="s">
        <v>41</v>
      </c>
      <c r="F38" s="39" t="s">
        <v>8</v>
      </c>
      <c r="G38" s="39" t="s">
        <v>42</v>
      </c>
      <c r="H38" s="31"/>
      <c r="I38" s="30"/>
      <c r="J38" s="24">
        <v>2</v>
      </c>
      <c r="K38" s="38">
        <f t="shared" si="0"/>
        <v>0</v>
      </c>
      <c r="L38" s="43" t="s">
        <v>37</v>
      </c>
      <c r="M38" s="29"/>
    </row>
    <row r="39" spans="1:13" s="21" customFormat="1" ht="30" x14ac:dyDescent="0.25">
      <c r="A39" s="13">
        <f t="shared" si="1"/>
        <v>38</v>
      </c>
      <c r="B39" s="35" t="s">
        <v>306</v>
      </c>
      <c r="C39" s="37" t="s">
        <v>80</v>
      </c>
      <c r="D39" s="11" t="s">
        <v>40</v>
      </c>
      <c r="E39" s="39" t="s">
        <v>51</v>
      </c>
      <c r="F39" s="39" t="s">
        <v>8</v>
      </c>
      <c r="G39" s="39" t="s">
        <v>52</v>
      </c>
      <c r="H39" s="31"/>
      <c r="I39" s="30"/>
      <c r="J39" s="24">
        <v>2</v>
      </c>
      <c r="K39" s="38">
        <f t="shared" si="0"/>
        <v>0</v>
      </c>
      <c r="L39" s="43" t="s">
        <v>37</v>
      </c>
      <c r="M39" s="29"/>
    </row>
    <row r="40" spans="1:13" s="21" customFormat="1" ht="30" x14ac:dyDescent="0.25">
      <c r="A40" s="13">
        <f t="shared" si="1"/>
        <v>39</v>
      </c>
      <c r="B40" s="35" t="s">
        <v>306</v>
      </c>
      <c r="C40" s="37" t="s">
        <v>80</v>
      </c>
      <c r="D40" s="11" t="s">
        <v>40</v>
      </c>
      <c r="E40" s="39" t="s">
        <v>51</v>
      </c>
      <c r="F40" s="39" t="s">
        <v>8</v>
      </c>
      <c r="G40" s="39" t="s">
        <v>53</v>
      </c>
      <c r="H40" s="31"/>
      <c r="I40" s="30"/>
      <c r="J40" s="24">
        <v>2</v>
      </c>
      <c r="K40" s="38">
        <f t="shared" si="0"/>
        <v>0</v>
      </c>
      <c r="L40" s="43" t="s">
        <v>37</v>
      </c>
      <c r="M40" s="29"/>
    </row>
    <row r="41" spans="1:13" s="21" customFormat="1" ht="30" x14ac:dyDescent="0.25">
      <c r="A41" s="13">
        <f t="shared" si="1"/>
        <v>40</v>
      </c>
      <c r="B41" s="35" t="s">
        <v>306</v>
      </c>
      <c r="C41" s="37" t="s">
        <v>80</v>
      </c>
      <c r="D41" s="11" t="s">
        <v>40</v>
      </c>
      <c r="E41" s="39" t="s">
        <v>43</v>
      </c>
      <c r="F41" s="39" t="s">
        <v>8</v>
      </c>
      <c r="G41" s="39" t="s">
        <v>54</v>
      </c>
      <c r="H41" s="31"/>
      <c r="I41" s="30"/>
      <c r="J41" s="24">
        <v>2</v>
      </c>
      <c r="K41" s="38">
        <f t="shared" si="0"/>
        <v>0</v>
      </c>
      <c r="L41" s="43" t="s">
        <v>37</v>
      </c>
      <c r="M41" s="29"/>
    </row>
    <row r="42" spans="1:13" s="21" customFormat="1" ht="30" x14ac:dyDescent="0.25">
      <c r="A42" s="13">
        <f t="shared" si="1"/>
        <v>41</v>
      </c>
      <c r="B42" s="35" t="s">
        <v>306</v>
      </c>
      <c r="C42" s="37" t="s">
        <v>80</v>
      </c>
      <c r="D42" s="44" t="s">
        <v>64</v>
      </c>
      <c r="E42" s="39" t="s">
        <v>65</v>
      </c>
      <c r="F42" s="31"/>
      <c r="G42" s="31"/>
      <c r="H42" s="31" t="s">
        <v>66</v>
      </c>
      <c r="I42" s="40">
        <v>1</v>
      </c>
      <c r="J42" s="38">
        <v>2</v>
      </c>
      <c r="K42" s="38">
        <f t="shared" ref="K42:K43" si="2">I42*J42</f>
        <v>2</v>
      </c>
      <c r="L42" s="43" t="s">
        <v>37</v>
      </c>
      <c r="M42" s="29"/>
    </row>
    <row r="43" spans="1:13" s="21" customFormat="1" ht="30" x14ac:dyDescent="0.25">
      <c r="A43" s="29">
        <f t="shared" si="1"/>
        <v>42</v>
      </c>
      <c r="B43" s="35" t="s">
        <v>306</v>
      </c>
      <c r="C43" s="39" t="s">
        <v>80</v>
      </c>
      <c r="D43" s="44" t="s">
        <v>64</v>
      </c>
      <c r="E43" s="39" t="s">
        <v>67</v>
      </c>
      <c r="F43" s="31"/>
      <c r="G43" s="31"/>
      <c r="H43" s="31" t="s">
        <v>68</v>
      </c>
      <c r="I43" s="40">
        <v>2</v>
      </c>
      <c r="J43" s="40">
        <v>2</v>
      </c>
      <c r="K43" s="40">
        <f t="shared" si="2"/>
        <v>4</v>
      </c>
      <c r="L43" s="43" t="s">
        <v>37</v>
      </c>
      <c r="M43" s="29"/>
    </row>
    <row r="44" spans="1:13" s="1" customFormat="1" ht="0.75" customHeight="1" x14ac:dyDescent="0.25">
      <c r="A44" s="13">
        <f t="shared" si="1"/>
        <v>43</v>
      </c>
      <c r="B44" s="35" t="s">
        <v>306</v>
      </c>
      <c r="C44" s="37" t="s">
        <v>78</v>
      </c>
      <c r="D44" s="36" t="s">
        <v>31</v>
      </c>
      <c r="E44" s="11" t="s">
        <v>32</v>
      </c>
      <c r="F44" s="11"/>
      <c r="G44" s="11"/>
      <c r="H44" s="11" t="s">
        <v>33</v>
      </c>
      <c r="I44" s="12">
        <v>1</v>
      </c>
      <c r="J44" s="8">
        <v>1</v>
      </c>
      <c r="K44" s="8">
        <f t="shared" ref="K44:K45" si="3">I44*J44</f>
        <v>1</v>
      </c>
      <c r="L44" s="10"/>
      <c r="M44" s="9"/>
    </row>
    <row r="45" spans="1:13" ht="30" x14ac:dyDescent="0.25">
      <c r="A45" s="29">
        <f t="shared" si="1"/>
        <v>44</v>
      </c>
      <c r="B45" s="35" t="s">
        <v>306</v>
      </c>
      <c r="C45" s="60" t="s">
        <v>81</v>
      </c>
      <c r="D45" s="50" t="s">
        <v>82</v>
      </c>
      <c r="E45" s="47" t="s">
        <v>83</v>
      </c>
      <c r="F45" s="49" t="s">
        <v>84</v>
      </c>
      <c r="G45" s="50" t="s">
        <v>85</v>
      </c>
      <c r="H45" s="49"/>
      <c r="I45" s="51">
        <v>1</v>
      </c>
      <c r="J45" s="51">
        <v>1</v>
      </c>
      <c r="K45" s="38">
        <f t="shared" si="3"/>
        <v>1</v>
      </c>
      <c r="L45" s="50" t="s">
        <v>86</v>
      </c>
      <c r="M45" s="18"/>
    </row>
    <row r="46" spans="1:13" ht="30" x14ac:dyDescent="0.25">
      <c r="A46" s="13">
        <f t="shared" si="1"/>
        <v>45</v>
      </c>
      <c r="B46" s="35" t="s">
        <v>306</v>
      </c>
      <c r="C46" s="45" t="s">
        <v>81</v>
      </c>
      <c r="D46" s="50" t="s">
        <v>87</v>
      </c>
      <c r="E46" s="47" t="s">
        <v>83</v>
      </c>
      <c r="F46" s="49" t="s">
        <v>84</v>
      </c>
      <c r="G46" s="50" t="s">
        <v>88</v>
      </c>
      <c r="H46" s="49"/>
      <c r="I46" s="51">
        <v>2</v>
      </c>
      <c r="J46" s="51">
        <v>1</v>
      </c>
      <c r="K46" s="38">
        <f t="shared" ref="K46:K91" si="4">I46*J46</f>
        <v>2</v>
      </c>
      <c r="M46" s="18"/>
    </row>
    <row r="47" spans="1:13" x14ac:dyDescent="0.25">
      <c r="A47" s="13">
        <f t="shared" si="1"/>
        <v>46</v>
      </c>
      <c r="B47" s="35" t="s">
        <v>306</v>
      </c>
      <c r="C47" s="45" t="s">
        <v>81</v>
      </c>
      <c r="D47" s="50" t="s">
        <v>89</v>
      </c>
      <c r="E47" s="50" t="s">
        <v>90</v>
      </c>
      <c r="F47" s="49"/>
      <c r="G47" s="49" t="s">
        <v>91</v>
      </c>
      <c r="H47" s="49" t="s">
        <v>92</v>
      </c>
      <c r="I47" s="51">
        <v>1</v>
      </c>
      <c r="J47" s="51">
        <v>1</v>
      </c>
      <c r="K47" s="38">
        <f t="shared" si="4"/>
        <v>1</v>
      </c>
      <c r="M47" s="18"/>
    </row>
    <row r="48" spans="1:13" ht="30" x14ac:dyDescent="0.25">
      <c r="A48" s="13">
        <f t="shared" si="1"/>
        <v>47</v>
      </c>
      <c r="B48" s="35" t="s">
        <v>306</v>
      </c>
      <c r="C48" s="45" t="s">
        <v>81</v>
      </c>
      <c r="D48" s="47" t="s">
        <v>93</v>
      </c>
      <c r="E48" s="52" t="s">
        <v>94</v>
      </c>
      <c r="F48" s="34" t="s">
        <v>9</v>
      </c>
      <c r="G48" s="52" t="s">
        <v>95</v>
      </c>
      <c r="H48" s="53" t="s">
        <v>96</v>
      </c>
      <c r="I48" s="34">
        <v>6</v>
      </c>
      <c r="J48" s="51">
        <v>1</v>
      </c>
      <c r="K48" s="38">
        <f t="shared" si="4"/>
        <v>6</v>
      </c>
      <c r="M48" s="18"/>
    </row>
    <row r="49" spans="1:13" ht="30" x14ac:dyDescent="0.25">
      <c r="A49" s="13">
        <f t="shared" si="1"/>
        <v>48</v>
      </c>
      <c r="B49" s="35" t="s">
        <v>306</v>
      </c>
      <c r="C49" s="45" t="s">
        <v>81</v>
      </c>
      <c r="D49" s="47" t="s">
        <v>93</v>
      </c>
      <c r="E49" s="54" t="s">
        <v>24</v>
      </c>
      <c r="F49" s="55" t="s">
        <v>9</v>
      </c>
      <c r="G49" s="55" t="s">
        <v>97</v>
      </c>
      <c r="H49" s="55" t="s">
        <v>98</v>
      </c>
      <c r="I49" s="34">
        <v>6</v>
      </c>
      <c r="J49" s="51">
        <v>1</v>
      </c>
      <c r="K49" s="38">
        <f t="shared" si="4"/>
        <v>6</v>
      </c>
      <c r="M49" s="18"/>
    </row>
    <row r="50" spans="1:13" x14ac:dyDescent="0.25">
      <c r="A50" s="13">
        <f t="shared" si="1"/>
        <v>49</v>
      </c>
      <c r="B50" s="35" t="s">
        <v>306</v>
      </c>
      <c r="C50" s="45" t="s">
        <v>81</v>
      </c>
      <c r="D50" s="56" t="s">
        <v>99</v>
      </c>
      <c r="E50" s="56" t="s">
        <v>7</v>
      </c>
      <c r="F50" s="57" t="s">
        <v>9</v>
      </c>
      <c r="G50" s="57" t="s">
        <v>100</v>
      </c>
      <c r="H50" s="58" t="s">
        <v>101</v>
      </c>
      <c r="I50" s="34">
        <v>1</v>
      </c>
      <c r="J50" s="51">
        <v>1</v>
      </c>
      <c r="K50" s="38">
        <f t="shared" si="4"/>
        <v>1</v>
      </c>
      <c r="M50" s="18"/>
    </row>
    <row r="51" spans="1:13" ht="75" x14ac:dyDescent="0.25">
      <c r="A51" s="13">
        <f t="shared" si="1"/>
        <v>50</v>
      </c>
      <c r="B51" s="35" t="s">
        <v>306</v>
      </c>
      <c r="C51" s="45" t="s">
        <v>81</v>
      </c>
      <c r="D51" s="50" t="s">
        <v>102</v>
      </c>
      <c r="E51" s="50" t="s">
        <v>103</v>
      </c>
      <c r="F51" s="59" t="s">
        <v>9</v>
      </c>
      <c r="G51" s="59" t="s">
        <v>104</v>
      </c>
      <c r="H51" s="49" t="s">
        <v>105</v>
      </c>
      <c r="I51" s="51">
        <v>10</v>
      </c>
      <c r="J51" s="51">
        <v>1</v>
      </c>
      <c r="K51" s="38">
        <f t="shared" si="4"/>
        <v>10</v>
      </c>
      <c r="M51" s="18"/>
    </row>
    <row r="52" spans="1:13" x14ac:dyDescent="0.25">
      <c r="A52" s="13">
        <f t="shared" si="1"/>
        <v>51</v>
      </c>
      <c r="B52" s="35" t="s">
        <v>306</v>
      </c>
      <c r="C52" s="45" t="s">
        <v>81</v>
      </c>
      <c r="D52" s="50" t="s">
        <v>106</v>
      </c>
      <c r="E52" s="56" t="s">
        <v>103</v>
      </c>
      <c r="F52" s="57" t="s">
        <v>9</v>
      </c>
      <c r="G52" s="57" t="s">
        <v>107</v>
      </c>
      <c r="H52" s="58" t="s">
        <v>108</v>
      </c>
      <c r="I52" s="51">
        <v>2</v>
      </c>
      <c r="J52" s="51">
        <v>1</v>
      </c>
      <c r="K52" s="38">
        <f t="shared" si="4"/>
        <v>2</v>
      </c>
      <c r="M52" s="18"/>
    </row>
    <row r="53" spans="1:13" x14ac:dyDescent="0.25">
      <c r="A53" s="13">
        <f t="shared" si="1"/>
        <v>52</v>
      </c>
      <c r="B53" s="35" t="s">
        <v>306</v>
      </c>
      <c r="C53" s="45" t="s">
        <v>81</v>
      </c>
      <c r="D53" s="50" t="s">
        <v>109</v>
      </c>
      <c r="E53" s="50" t="s">
        <v>110</v>
      </c>
      <c r="F53" s="49" t="s">
        <v>111</v>
      </c>
      <c r="G53" s="49" t="s">
        <v>112</v>
      </c>
      <c r="H53" s="49" t="s">
        <v>113</v>
      </c>
      <c r="I53" s="51">
        <v>1</v>
      </c>
      <c r="J53" s="51">
        <v>1</v>
      </c>
      <c r="K53" s="38">
        <f t="shared" si="4"/>
        <v>1</v>
      </c>
      <c r="M53" s="18"/>
    </row>
    <row r="54" spans="1:13" x14ac:dyDescent="0.25">
      <c r="A54" s="13">
        <f t="shared" si="1"/>
        <v>53</v>
      </c>
      <c r="B54" s="35" t="s">
        <v>306</v>
      </c>
      <c r="C54" s="45" t="s">
        <v>81</v>
      </c>
      <c r="D54" s="50" t="s">
        <v>114</v>
      </c>
      <c r="E54" s="50" t="s">
        <v>115</v>
      </c>
      <c r="F54" s="49" t="s">
        <v>111</v>
      </c>
      <c r="G54" s="49" t="s">
        <v>116</v>
      </c>
      <c r="H54" s="49" t="s">
        <v>113</v>
      </c>
      <c r="I54" s="51">
        <v>2</v>
      </c>
      <c r="J54" s="51">
        <v>1</v>
      </c>
      <c r="K54" s="38">
        <f t="shared" si="4"/>
        <v>2</v>
      </c>
      <c r="M54" s="18"/>
    </row>
    <row r="55" spans="1:13" x14ac:dyDescent="0.25">
      <c r="A55" s="13">
        <f t="shared" si="1"/>
        <v>54</v>
      </c>
      <c r="B55" s="35" t="s">
        <v>306</v>
      </c>
      <c r="C55" s="45" t="s">
        <v>81</v>
      </c>
      <c r="D55" s="50" t="s">
        <v>117</v>
      </c>
      <c r="E55" s="50" t="s">
        <v>115</v>
      </c>
      <c r="F55" s="49" t="s">
        <v>111</v>
      </c>
      <c r="G55" s="49" t="s">
        <v>118</v>
      </c>
      <c r="H55" s="49" t="s">
        <v>113</v>
      </c>
      <c r="I55" s="51">
        <v>1</v>
      </c>
      <c r="J55" s="51">
        <v>1</v>
      </c>
      <c r="K55" s="38">
        <f t="shared" si="4"/>
        <v>1</v>
      </c>
      <c r="M55" s="18"/>
    </row>
    <row r="56" spans="1:13" x14ac:dyDescent="0.25">
      <c r="A56" s="13">
        <f t="shared" si="1"/>
        <v>55</v>
      </c>
      <c r="B56" s="35" t="s">
        <v>306</v>
      </c>
      <c r="C56" s="45" t="s">
        <v>81</v>
      </c>
      <c r="D56" s="50" t="s">
        <v>119</v>
      </c>
      <c r="E56" s="50" t="s">
        <v>115</v>
      </c>
      <c r="F56" s="49" t="s">
        <v>111</v>
      </c>
      <c r="G56" s="49" t="s">
        <v>120</v>
      </c>
      <c r="H56" s="49" t="s">
        <v>113</v>
      </c>
      <c r="I56" s="51">
        <v>5</v>
      </c>
      <c r="J56" s="51">
        <v>1</v>
      </c>
      <c r="K56" s="38">
        <f t="shared" si="4"/>
        <v>5</v>
      </c>
      <c r="M56" s="18"/>
    </row>
    <row r="57" spans="1:13" x14ac:dyDescent="0.25">
      <c r="A57" s="13">
        <f t="shared" si="1"/>
        <v>56</v>
      </c>
      <c r="B57" s="35" t="s">
        <v>306</v>
      </c>
      <c r="C57" s="45" t="s">
        <v>81</v>
      </c>
      <c r="D57" s="50" t="s">
        <v>121</v>
      </c>
      <c r="E57" s="50" t="s">
        <v>115</v>
      </c>
      <c r="F57" s="49" t="s">
        <v>111</v>
      </c>
      <c r="G57" s="49" t="s">
        <v>122</v>
      </c>
      <c r="H57" s="49" t="s">
        <v>113</v>
      </c>
      <c r="I57" s="51">
        <v>2</v>
      </c>
      <c r="J57" s="51">
        <v>1</v>
      </c>
      <c r="K57" s="38">
        <f t="shared" si="4"/>
        <v>2</v>
      </c>
      <c r="M57" s="18"/>
    </row>
    <row r="58" spans="1:13" x14ac:dyDescent="0.25">
      <c r="A58" s="13">
        <f t="shared" si="1"/>
        <v>57</v>
      </c>
      <c r="B58" s="35" t="s">
        <v>306</v>
      </c>
      <c r="C58" s="45" t="s">
        <v>81</v>
      </c>
      <c r="D58" s="47" t="s">
        <v>123</v>
      </c>
      <c r="E58" s="47" t="s">
        <v>124</v>
      </c>
      <c r="F58" s="47"/>
      <c r="G58" s="47" t="s">
        <v>125</v>
      </c>
      <c r="H58" s="47" t="s">
        <v>126</v>
      </c>
      <c r="I58" s="51">
        <v>2</v>
      </c>
      <c r="J58" s="51">
        <v>1</v>
      </c>
      <c r="K58" s="38">
        <f t="shared" si="4"/>
        <v>2</v>
      </c>
      <c r="M58" s="18"/>
    </row>
    <row r="59" spans="1:13" ht="45" x14ac:dyDescent="0.25">
      <c r="A59" s="13">
        <f t="shared" si="1"/>
        <v>58</v>
      </c>
      <c r="B59" s="35" t="s">
        <v>306</v>
      </c>
      <c r="C59" s="45" t="s">
        <v>81</v>
      </c>
      <c r="D59" s="50" t="s">
        <v>127</v>
      </c>
      <c r="E59" s="50" t="s">
        <v>128</v>
      </c>
      <c r="F59" s="49" t="s">
        <v>8</v>
      </c>
      <c r="G59" s="49" t="s">
        <v>129</v>
      </c>
      <c r="H59" s="49"/>
      <c r="I59" s="51">
        <v>5</v>
      </c>
      <c r="J59" s="51">
        <v>1</v>
      </c>
      <c r="K59" s="38">
        <f t="shared" si="4"/>
        <v>5</v>
      </c>
      <c r="M59" s="18"/>
    </row>
    <row r="60" spans="1:13" ht="30" x14ac:dyDescent="0.25">
      <c r="A60" s="13">
        <f t="shared" si="1"/>
        <v>59</v>
      </c>
      <c r="B60" s="35" t="s">
        <v>306</v>
      </c>
      <c r="C60" s="45" t="s">
        <v>81</v>
      </c>
      <c r="D60" s="50" t="s">
        <v>130</v>
      </c>
      <c r="E60" s="50" t="s">
        <v>131</v>
      </c>
      <c r="F60" s="49"/>
      <c r="G60" s="49" t="s">
        <v>132</v>
      </c>
      <c r="H60" s="49" t="s">
        <v>133</v>
      </c>
      <c r="I60" s="51">
        <v>31</v>
      </c>
      <c r="J60" s="51">
        <v>1</v>
      </c>
      <c r="K60" s="38">
        <f t="shared" si="4"/>
        <v>31</v>
      </c>
      <c r="M60" s="18"/>
    </row>
    <row r="61" spans="1:13" ht="60" x14ac:dyDescent="0.25">
      <c r="A61" s="13">
        <f t="shared" si="1"/>
        <v>60</v>
      </c>
      <c r="B61" s="35" t="s">
        <v>306</v>
      </c>
      <c r="C61" s="45" t="s">
        <v>81</v>
      </c>
      <c r="D61" s="50" t="s">
        <v>134</v>
      </c>
      <c r="E61" s="50" t="s">
        <v>131</v>
      </c>
      <c r="F61" s="49"/>
      <c r="G61" s="49" t="s">
        <v>135</v>
      </c>
      <c r="H61" s="49" t="s">
        <v>136</v>
      </c>
      <c r="I61" s="51">
        <v>7</v>
      </c>
      <c r="J61" s="51">
        <v>1</v>
      </c>
      <c r="K61" s="38">
        <f t="shared" si="4"/>
        <v>7</v>
      </c>
      <c r="M61" s="18"/>
    </row>
    <row r="62" spans="1:13" ht="45" x14ac:dyDescent="0.25">
      <c r="A62" s="13">
        <f t="shared" si="1"/>
        <v>61</v>
      </c>
      <c r="B62" s="35" t="s">
        <v>306</v>
      </c>
      <c r="C62" s="45" t="s">
        <v>81</v>
      </c>
      <c r="D62" s="50" t="s">
        <v>137</v>
      </c>
      <c r="E62" s="52" t="s">
        <v>138</v>
      </c>
      <c r="F62" s="52" t="s">
        <v>139</v>
      </c>
      <c r="G62" s="52" t="s">
        <v>140</v>
      </c>
      <c r="H62" s="52" t="s">
        <v>141</v>
      </c>
      <c r="I62" s="52">
        <v>7</v>
      </c>
      <c r="J62" s="51">
        <v>1</v>
      </c>
      <c r="K62" s="38">
        <f t="shared" si="4"/>
        <v>7</v>
      </c>
      <c r="M62" s="18"/>
    </row>
    <row r="63" spans="1:13" ht="30" x14ac:dyDescent="0.25">
      <c r="A63" s="13">
        <f t="shared" si="1"/>
        <v>62</v>
      </c>
      <c r="B63" s="35" t="s">
        <v>306</v>
      </c>
      <c r="C63" s="45" t="s">
        <v>81</v>
      </c>
      <c r="D63" s="50" t="s">
        <v>142</v>
      </c>
      <c r="E63" s="50" t="s">
        <v>143</v>
      </c>
      <c r="F63" s="59"/>
      <c r="G63" s="49" t="s">
        <v>144</v>
      </c>
      <c r="H63" s="49"/>
      <c r="I63" s="51">
        <v>3</v>
      </c>
      <c r="J63" s="51">
        <v>1</v>
      </c>
      <c r="K63" s="38">
        <f t="shared" si="4"/>
        <v>3</v>
      </c>
      <c r="M63" s="18"/>
    </row>
    <row r="64" spans="1:13" x14ac:dyDescent="0.25">
      <c r="A64" s="13">
        <f t="shared" si="1"/>
        <v>63</v>
      </c>
      <c r="B64" s="35" t="s">
        <v>306</v>
      </c>
      <c r="C64" s="45" t="s">
        <v>81</v>
      </c>
      <c r="D64" s="50" t="s">
        <v>145</v>
      </c>
      <c r="E64" s="50" t="s">
        <v>146</v>
      </c>
      <c r="F64" s="49" t="s">
        <v>147</v>
      </c>
      <c r="G64" s="49" t="s">
        <v>148</v>
      </c>
      <c r="H64" s="49" t="s">
        <v>149</v>
      </c>
      <c r="I64" s="51">
        <v>1</v>
      </c>
      <c r="J64" s="51">
        <v>1</v>
      </c>
      <c r="K64" s="38">
        <f t="shared" si="4"/>
        <v>1</v>
      </c>
      <c r="M64" s="18"/>
    </row>
    <row r="65" spans="1:13" x14ac:dyDescent="0.25">
      <c r="A65" s="13">
        <f t="shared" si="1"/>
        <v>64</v>
      </c>
      <c r="B65" s="35" t="s">
        <v>306</v>
      </c>
      <c r="C65" s="45" t="s">
        <v>81</v>
      </c>
      <c r="D65" s="50" t="s">
        <v>150</v>
      </c>
      <c r="E65" s="50" t="s">
        <v>146</v>
      </c>
      <c r="F65" s="49" t="s">
        <v>147</v>
      </c>
      <c r="G65" s="49" t="s">
        <v>151</v>
      </c>
      <c r="H65" s="49" t="s">
        <v>152</v>
      </c>
      <c r="I65" s="51">
        <v>1</v>
      </c>
      <c r="J65" s="51">
        <v>1</v>
      </c>
      <c r="K65" s="38">
        <f t="shared" si="4"/>
        <v>1</v>
      </c>
      <c r="M65" s="18"/>
    </row>
    <row r="66" spans="1:13" x14ac:dyDescent="0.25">
      <c r="A66" s="13">
        <f t="shared" si="1"/>
        <v>65</v>
      </c>
      <c r="B66" s="35" t="s">
        <v>306</v>
      </c>
      <c r="C66" s="45" t="s">
        <v>81</v>
      </c>
      <c r="D66" s="50" t="s">
        <v>153</v>
      </c>
      <c r="E66" s="50" t="s">
        <v>146</v>
      </c>
      <c r="F66" s="49" t="s">
        <v>147</v>
      </c>
      <c r="G66" s="49" t="s">
        <v>154</v>
      </c>
      <c r="H66" s="49" t="s">
        <v>155</v>
      </c>
      <c r="I66" s="51">
        <v>1</v>
      </c>
      <c r="J66" s="51">
        <v>1</v>
      </c>
      <c r="K66" s="38">
        <f t="shared" si="4"/>
        <v>1</v>
      </c>
      <c r="M66" s="18"/>
    </row>
    <row r="67" spans="1:13" x14ac:dyDescent="0.25">
      <c r="A67" s="13">
        <f t="shared" ref="A67:A91" si="5">ROW()-1</f>
        <v>66</v>
      </c>
      <c r="B67" s="35" t="s">
        <v>306</v>
      </c>
      <c r="C67" s="45" t="s">
        <v>81</v>
      </c>
      <c r="D67" s="50" t="s">
        <v>156</v>
      </c>
      <c r="E67" s="50" t="s">
        <v>146</v>
      </c>
      <c r="F67" s="49" t="s">
        <v>147</v>
      </c>
      <c r="G67" s="49" t="s">
        <v>157</v>
      </c>
      <c r="H67" s="49" t="s">
        <v>149</v>
      </c>
      <c r="I67" s="51">
        <v>1</v>
      </c>
      <c r="J67" s="51">
        <v>1</v>
      </c>
      <c r="K67" s="38">
        <f t="shared" si="4"/>
        <v>1</v>
      </c>
      <c r="M67" s="18"/>
    </row>
    <row r="68" spans="1:13" x14ac:dyDescent="0.25">
      <c r="A68" s="13">
        <f t="shared" si="5"/>
        <v>67</v>
      </c>
      <c r="B68" s="35" t="s">
        <v>306</v>
      </c>
      <c r="C68" s="45" t="s">
        <v>81</v>
      </c>
      <c r="D68" s="50" t="s">
        <v>158</v>
      </c>
      <c r="E68" s="50" t="s">
        <v>20</v>
      </c>
      <c r="F68" s="49" t="s">
        <v>8</v>
      </c>
      <c r="G68" s="49" t="s">
        <v>15</v>
      </c>
      <c r="H68" s="49" t="s">
        <v>16</v>
      </c>
      <c r="I68" s="51">
        <v>33</v>
      </c>
      <c r="J68" s="51">
        <v>1</v>
      </c>
      <c r="K68" s="38">
        <f t="shared" si="4"/>
        <v>33</v>
      </c>
      <c r="M68" s="18"/>
    </row>
    <row r="69" spans="1:13" ht="30" x14ac:dyDescent="0.25">
      <c r="A69" s="13">
        <f t="shared" si="5"/>
        <v>68</v>
      </c>
      <c r="B69" s="35" t="s">
        <v>306</v>
      </c>
      <c r="C69" s="45" t="s">
        <v>81</v>
      </c>
      <c r="D69" s="50" t="s">
        <v>159</v>
      </c>
      <c r="E69" s="50" t="s">
        <v>21</v>
      </c>
      <c r="F69" s="49" t="s">
        <v>8</v>
      </c>
      <c r="G69" s="49" t="s">
        <v>17</v>
      </c>
      <c r="H69" s="59" t="s">
        <v>18</v>
      </c>
      <c r="I69" s="51">
        <v>85</v>
      </c>
      <c r="J69" s="51">
        <v>1</v>
      </c>
      <c r="K69" s="38">
        <f t="shared" si="4"/>
        <v>85</v>
      </c>
      <c r="M69" s="18"/>
    </row>
    <row r="70" spans="1:13" ht="45" x14ac:dyDescent="0.25">
      <c r="A70" s="13">
        <f t="shared" si="5"/>
        <v>69</v>
      </c>
      <c r="B70" s="35" t="s">
        <v>306</v>
      </c>
      <c r="C70" s="45" t="s">
        <v>81</v>
      </c>
      <c r="D70" s="50" t="s">
        <v>160</v>
      </c>
      <c r="E70" s="50" t="s">
        <v>19</v>
      </c>
      <c r="F70" s="49" t="s">
        <v>8</v>
      </c>
      <c r="G70" s="49" t="s">
        <v>22</v>
      </c>
      <c r="H70" s="59" t="s">
        <v>23</v>
      </c>
      <c r="I70" s="51">
        <v>265</v>
      </c>
      <c r="J70" s="51">
        <v>1</v>
      </c>
      <c r="K70" s="38">
        <f t="shared" si="4"/>
        <v>265</v>
      </c>
      <c r="M70" s="18"/>
    </row>
    <row r="71" spans="1:13" x14ac:dyDescent="0.25">
      <c r="A71" s="13">
        <f t="shared" si="5"/>
        <v>70</v>
      </c>
      <c r="B71" s="35" t="s">
        <v>306</v>
      </c>
      <c r="C71" s="45" t="s">
        <v>81</v>
      </c>
      <c r="D71" s="50" t="s">
        <v>161</v>
      </c>
      <c r="E71" s="50" t="s">
        <v>13</v>
      </c>
      <c r="F71" s="49"/>
      <c r="G71" s="49"/>
      <c r="H71" s="59" t="s">
        <v>162</v>
      </c>
      <c r="I71" s="51">
        <v>2</v>
      </c>
      <c r="J71" s="51">
        <v>1</v>
      </c>
      <c r="K71" s="38">
        <f t="shared" si="4"/>
        <v>2</v>
      </c>
      <c r="M71" s="18"/>
    </row>
    <row r="72" spans="1:13" ht="45" x14ac:dyDescent="0.25">
      <c r="A72" s="13">
        <f t="shared" si="5"/>
        <v>71</v>
      </c>
      <c r="B72" s="35" t="s">
        <v>306</v>
      </c>
      <c r="C72" s="45" t="s">
        <v>81</v>
      </c>
      <c r="D72" s="50" t="s">
        <v>163</v>
      </c>
      <c r="E72" s="50" t="s">
        <v>164</v>
      </c>
      <c r="F72" s="49"/>
      <c r="G72" s="49"/>
      <c r="H72" s="59"/>
      <c r="I72" s="51">
        <v>2</v>
      </c>
      <c r="J72" s="51">
        <v>1</v>
      </c>
      <c r="K72" s="38">
        <f t="shared" si="4"/>
        <v>2</v>
      </c>
      <c r="L72" s="50" t="s">
        <v>165</v>
      </c>
      <c r="M72" s="18"/>
    </row>
    <row r="73" spans="1:13" x14ac:dyDescent="0.25">
      <c r="A73" s="13">
        <f t="shared" si="5"/>
        <v>72</v>
      </c>
      <c r="B73" s="35" t="s">
        <v>306</v>
      </c>
      <c r="C73" s="45" t="s">
        <v>81</v>
      </c>
      <c r="D73" s="50" t="s">
        <v>31</v>
      </c>
      <c r="E73" s="50" t="s">
        <v>166</v>
      </c>
      <c r="F73" s="49"/>
      <c r="G73" s="49"/>
      <c r="H73" s="59" t="s">
        <v>167</v>
      </c>
      <c r="I73" s="51">
        <v>1</v>
      </c>
      <c r="J73" s="51">
        <v>1</v>
      </c>
      <c r="K73" s="38">
        <f t="shared" si="4"/>
        <v>1</v>
      </c>
      <c r="L73" s="49"/>
      <c r="M73" s="18"/>
    </row>
    <row r="74" spans="1:13" ht="30" x14ac:dyDescent="0.25">
      <c r="A74" s="13">
        <f t="shared" si="5"/>
        <v>73</v>
      </c>
      <c r="B74" s="35" t="s">
        <v>306</v>
      </c>
      <c r="C74" s="60" t="s">
        <v>168</v>
      </c>
      <c r="D74" s="50" t="s">
        <v>169</v>
      </c>
      <c r="E74" s="47" t="s">
        <v>83</v>
      </c>
      <c r="F74" s="48" t="s">
        <v>84</v>
      </c>
      <c r="G74" s="46" t="s">
        <v>170</v>
      </c>
      <c r="H74" s="49"/>
      <c r="I74" s="51">
        <v>2</v>
      </c>
      <c r="J74" s="51">
        <v>1</v>
      </c>
      <c r="K74" s="38">
        <f t="shared" si="4"/>
        <v>2</v>
      </c>
      <c r="L74" s="50" t="s">
        <v>86</v>
      </c>
      <c r="M74" s="18"/>
    </row>
    <row r="75" spans="1:13" ht="30" x14ac:dyDescent="0.25">
      <c r="A75" s="13">
        <f t="shared" si="5"/>
        <v>74</v>
      </c>
      <c r="B75" s="35" t="s">
        <v>306</v>
      </c>
      <c r="C75" s="60" t="s">
        <v>168</v>
      </c>
      <c r="D75" s="47" t="s">
        <v>171</v>
      </c>
      <c r="E75" s="52" t="s">
        <v>94</v>
      </c>
      <c r="F75" s="34" t="s">
        <v>9</v>
      </c>
      <c r="G75" s="52" t="s">
        <v>95</v>
      </c>
      <c r="H75" s="53" t="s">
        <v>96</v>
      </c>
      <c r="I75" s="34">
        <v>2</v>
      </c>
      <c r="J75" s="51">
        <v>1</v>
      </c>
      <c r="K75" s="38">
        <f t="shared" si="4"/>
        <v>2</v>
      </c>
      <c r="M75" s="18"/>
    </row>
    <row r="76" spans="1:13" x14ac:dyDescent="0.25">
      <c r="A76" s="13">
        <f t="shared" si="5"/>
        <v>75</v>
      </c>
      <c r="B76" s="35" t="s">
        <v>306</v>
      </c>
      <c r="C76" s="60" t="s">
        <v>168</v>
      </c>
      <c r="D76" s="47" t="s">
        <v>171</v>
      </c>
      <c r="E76" s="54" t="s">
        <v>24</v>
      </c>
      <c r="F76" s="55" t="s">
        <v>9</v>
      </c>
      <c r="G76" s="55" t="s">
        <v>97</v>
      </c>
      <c r="H76" s="55" t="s">
        <v>98</v>
      </c>
      <c r="I76" s="34">
        <v>2</v>
      </c>
      <c r="J76" s="51">
        <v>1</v>
      </c>
      <c r="K76" s="38">
        <f t="shared" si="4"/>
        <v>2</v>
      </c>
      <c r="M76" s="18"/>
    </row>
    <row r="77" spans="1:13" ht="45" x14ac:dyDescent="0.25">
      <c r="A77" s="13">
        <f t="shared" si="5"/>
        <v>76</v>
      </c>
      <c r="B77" s="35" t="s">
        <v>306</v>
      </c>
      <c r="C77" s="60" t="s">
        <v>168</v>
      </c>
      <c r="D77" s="50" t="s">
        <v>172</v>
      </c>
      <c r="E77" s="50" t="s">
        <v>103</v>
      </c>
      <c r="F77" s="59" t="s">
        <v>9</v>
      </c>
      <c r="G77" s="59" t="s">
        <v>104</v>
      </c>
      <c r="H77" s="49" t="s">
        <v>105</v>
      </c>
      <c r="I77" s="51">
        <v>6</v>
      </c>
      <c r="J77" s="51">
        <v>1</v>
      </c>
      <c r="K77" s="38">
        <f t="shared" si="4"/>
        <v>6</v>
      </c>
      <c r="M77" s="18"/>
    </row>
    <row r="78" spans="1:13" x14ac:dyDescent="0.25">
      <c r="A78" s="13">
        <f t="shared" si="5"/>
        <v>77</v>
      </c>
      <c r="B78" s="35" t="s">
        <v>306</v>
      </c>
      <c r="C78" s="60" t="s">
        <v>168</v>
      </c>
      <c r="D78" s="50" t="s">
        <v>114</v>
      </c>
      <c r="E78" s="50" t="s">
        <v>115</v>
      </c>
      <c r="F78" s="49" t="s">
        <v>111</v>
      </c>
      <c r="G78" s="49" t="s">
        <v>120</v>
      </c>
      <c r="H78" s="49" t="s">
        <v>113</v>
      </c>
      <c r="I78" s="51">
        <v>2</v>
      </c>
      <c r="J78" s="51">
        <v>1</v>
      </c>
      <c r="K78" s="38">
        <f t="shared" si="4"/>
        <v>2</v>
      </c>
      <c r="M78" s="18"/>
    </row>
    <row r="79" spans="1:13" ht="30" x14ac:dyDescent="0.25">
      <c r="A79" s="13">
        <f t="shared" si="5"/>
        <v>78</v>
      </c>
      <c r="B79" s="35" t="s">
        <v>306</v>
      </c>
      <c r="C79" s="60" t="s">
        <v>168</v>
      </c>
      <c r="D79" s="50" t="s">
        <v>173</v>
      </c>
      <c r="E79" s="50" t="s">
        <v>128</v>
      </c>
      <c r="F79" s="49" t="s">
        <v>8</v>
      </c>
      <c r="G79" s="49" t="s">
        <v>174</v>
      </c>
      <c r="H79" s="49"/>
      <c r="I79" s="51">
        <v>4</v>
      </c>
      <c r="J79" s="51">
        <v>1</v>
      </c>
      <c r="K79" s="38">
        <f t="shared" si="4"/>
        <v>4</v>
      </c>
      <c r="M79" s="18"/>
    </row>
    <row r="80" spans="1:13" x14ac:dyDescent="0.25">
      <c r="A80" s="13">
        <f t="shared" si="5"/>
        <v>79</v>
      </c>
      <c r="B80" s="35" t="s">
        <v>306</v>
      </c>
      <c r="C80" s="60" t="s">
        <v>168</v>
      </c>
      <c r="D80" s="50" t="s">
        <v>175</v>
      </c>
      <c r="E80" s="50" t="s">
        <v>128</v>
      </c>
      <c r="F80" s="49" t="s">
        <v>8</v>
      </c>
      <c r="G80" s="49" t="s">
        <v>129</v>
      </c>
      <c r="H80" s="49"/>
      <c r="I80" s="51">
        <v>2</v>
      </c>
      <c r="J80" s="51">
        <v>1</v>
      </c>
      <c r="K80" s="38">
        <f t="shared" si="4"/>
        <v>2</v>
      </c>
      <c r="M80" s="18"/>
    </row>
    <row r="81" spans="1:13" x14ac:dyDescent="0.25">
      <c r="A81" s="13">
        <f t="shared" si="5"/>
        <v>80</v>
      </c>
      <c r="B81" s="35" t="s">
        <v>306</v>
      </c>
      <c r="C81" s="60" t="s">
        <v>168</v>
      </c>
      <c r="D81" s="50" t="s">
        <v>176</v>
      </c>
      <c r="E81" s="50" t="s">
        <v>131</v>
      </c>
      <c r="F81" s="49"/>
      <c r="G81" s="49" t="s">
        <v>132</v>
      </c>
      <c r="H81" s="49" t="s">
        <v>133</v>
      </c>
      <c r="I81" s="51">
        <v>22</v>
      </c>
      <c r="J81" s="51">
        <v>1</v>
      </c>
      <c r="K81" s="38">
        <f t="shared" si="4"/>
        <v>22</v>
      </c>
      <c r="M81" s="18"/>
    </row>
    <row r="82" spans="1:13" ht="30" x14ac:dyDescent="0.25">
      <c r="A82" s="13">
        <f t="shared" si="5"/>
        <v>81</v>
      </c>
      <c r="B82" s="35" t="s">
        <v>306</v>
      </c>
      <c r="C82" s="60" t="s">
        <v>168</v>
      </c>
      <c r="D82" s="50" t="s">
        <v>177</v>
      </c>
      <c r="E82" s="52" t="s">
        <v>138</v>
      </c>
      <c r="F82" s="52" t="s">
        <v>139</v>
      </c>
      <c r="G82" s="52" t="s">
        <v>140</v>
      </c>
      <c r="H82" s="52" t="s">
        <v>141</v>
      </c>
      <c r="I82" s="52">
        <v>6</v>
      </c>
      <c r="J82" s="51">
        <v>1</v>
      </c>
      <c r="K82" s="38">
        <f t="shared" si="4"/>
        <v>6</v>
      </c>
      <c r="M82" s="18"/>
    </row>
    <row r="83" spans="1:13" ht="60" x14ac:dyDescent="0.25">
      <c r="A83" s="13">
        <f t="shared" si="5"/>
        <v>82</v>
      </c>
      <c r="B83" s="35" t="s">
        <v>306</v>
      </c>
      <c r="C83" s="60" t="s">
        <v>168</v>
      </c>
      <c r="D83" s="50" t="s">
        <v>178</v>
      </c>
      <c r="E83" s="50" t="s">
        <v>131</v>
      </c>
      <c r="F83" s="49"/>
      <c r="G83" s="49" t="s">
        <v>135</v>
      </c>
      <c r="H83" s="49" t="s">
        <v>136</v>
      </c>
      <c r="I83" s="51">
        <v>6</v>
      </c>
      <c r="J83" s="51">
        <v>1</v>
      </c>
      <c r="K83" s="38">
        <f t="shared" si="4"/>
        <v>6</v>
      </c>
      <c r="M83" s="18"/>
    </row>
    <row r="84" spans="1:13" x14ac:dyDescent="0.25">
      <c r="A84" s="13">
        <f t="shared" si="5"/>
        <v>83</v>
      </c>
      <c r="B84" s="35" t="s">
        <v>306</v>
      </c>
      <c r="C84" s="60" t="s">
        <v>168</v>
      </c>
      <c r="D84" s="50" t="s">
        <v>179</v>
      </c>
      <c r="E84" s="50" t="s">
        <v>143</v>
      </c>
      <c r="F84" s="59"/>
      <c r="G84" s="49" t="s">
        <v>144</v>
      </c>
      <c r="H84" s="49"/>
      <c r="I84" s="51">
        <v>2</v>
      </c>
      <c r="J84" s="51">
        <v>1</v>
      </c>
      <c r="K84" s="38">
        <f t="shared" si="4"/>
        <v>2</v>
      </c>
      <c r="M84" s="18"/>
    </row>
    <row r="85" spans="1:13" x14ac:dyDescent="0.25">
      <c r="A85" s="13">
        <f t="shared" si="5"/>
        <v>84</v>
      </c>
      <c r="B85" s="35" t="s">
        <v>306</v>
      </c>
      <c r="C85" s="60" t="s">
        <v>168</v>
      </c>
      <c r="D85" s="50" t="s">
        <v>145</v>
      </c>
      <c r="E85" s="50" t="s">
        <v>146</v>
      </c>
      <c r="F85" s="49" t="s">
        <v>147</v>
      </c>
      <c r="G85" s="49" t="s">
        <v>180</v>
      </c>
      <c r="H85" s="49" t="s">
        <v>149</v>
      </c>
      <c r="I85" s="51">
        <v>1</v>
      </c>
      <c r="J85" s="51">
        <v>1</v>
      </c>
      <c r="K85" s="38">
        <f t="shared" si="4"/>
        <v>1</v>
      </c>
      <c r="M85" s="18"/>
    </row>
    <row r="86" spans="1:13" x14ac:dyDescent="0.25">
      <c r="A86" s="13">
        <f t="shared" si="5"/>
        <v>85</v>
      </c>
      <c r="B86" s="35" t="s">
        <v>306</v>
      </c>
      <c r="C86" s="60" t="s">
        <v>168</v>
      </c>
      <c r="D86" s="50" t="s">
        <v>158</v>
      </c>
      <c r="E86" s="50" t="s">
        <v>20</v>
      </c>
      <c r="F86" s="49" t="s">
        <v>8</v>
      </c>
      <c r="G86" s="49" t="s">
        <v>15</v>
      </c>
      <c r="H86" s="49" t="s">
        <v>16</v>
      </c>
      <c r="I86" s="51">
        <v>33</v>
      </c>
      <c r="J86" s="51">
        <v>1</v>
      </c>
      <c r="K86" s="38">
        <f t="shared" si="4"/>
        <v>33</v>
      </c>
      <c r="M86" s="18"/>
    </row>
    <row r="87" spans="1:13" x14ac:dyDescent="0.25">
      <c r="A87" s="13">
        <f t="shared" si="5"/>
        <v>86</v>
      </c>
      <c r="B87" s="35" t="s">
        <v>306</v>
      </c>
      <c r="C87" s="60" t="s">
        <v>168</v>
      </c>
      <c r="D87" s="50" t="s">
        <v>181</v>
      </c>
      <c r="E87" s="50" t="s">
        <v>21</v>
      </c>
      <c r="F87" s="49" t="s">
        <v>8</v>
      </c>
      <c r="G87" s="49" t="s">
        <v>17</v>
      </c>
      <c r="H87" s="59" t="s">
        <v>18</v>
      </c>
      <c r="I87" s="51">
        <v>75</v>
      </c>
      <c r="J87" s="51">
        <v>1</v>
      </c>
      <c r="K87" s="38">
        <f t="shared" si="4"/>
        <v>75</v>
      </c>
      <c r="M87" s="18"/>
    </row>
    <row r="88" spans="1:13" ht="30" x14ac:dyDescent="0.25">
      <c r="A88" s="13">
        <f t="shared" si="5"/>
        <v>87</v>
      </c>
      <c r="B88" s="35" t="s">
        <v>306</v>
      </c>
      <c r="C88" s="60" t="s">
        <v>168</v>
      </c>
      <c r="D88" s="50" t="s">
        <v>182</v>
      </c>
      <c r="E88" s="50" t="s">
        <v>19</v>
      </c>
      <c r="F88" s="49" t="s">
        <v>8</v>
      </c>
      <c r="G88" s="49" t="s">
        <v>22</v>
      </c>
      <c r="H88" s="59" t="s">
        <v>23</v>
      </c>
      <c r="I88" s="51">
        <v>170</v>
      </c>
      <c r="J88" s="51">
        <v>1</v>
      </c>
      <c r="K88" s="38">
        <f t="shared" si="4"/>
        <v>170</v>
      </c>
      <c r="M88" s="18"/>
    </row>
    <row r="89" spans="1:13" x14ac:dyDescent="0.25">
      <c r="A89" s="13">
        <f t="shared" si="5"/>
        <v>88</v>
      </c>
      <c r="B89" s="35" t="s">
        <v>306</v>
      </c>
      <c r="C89" s="60" t="s">
        <v>168</v>
      </c>
      <c r="D89" s="50" t="s">
        <v>161</v>
      </c>
      <c r="E89" s="50" t="s">
        <v>13</v>
      </c>
      <c r="F89" s="49"/>
      <c r="G89" s="49"/>
      <c r="H89" s="59" t="s">
        <v>162</v>
      </c>
      <c r="I89" s="51">
        <v>2</v>
      </c>
      <c r="J89" s="51">
        <v>1</v>
      </c>
      <c r="K89" s="38">
        <f t="shared" si="4"/>
        <v>2</v>
      </c>
      <c r="M89" s="18"/>
    </row>
    <row r="90" spans="1:13" ht="45" x14ac:dyDescent="0.25">
      <c r="A90" s="13">
        <f t="shared" si="5"/>
        <v>89</v>
      </c>
      <c r="B90" s="35" t="s">
        <v>306</v>
      </c>
      <c r="C90" s="60" t="s">
        <v>168</v>
      </c>
      <c r="D90" s="50" t="s">
        <v>163</v>
      </c>
      <c r="E90" s="50" t="s">
        <v>164</v>
      </c>
      <c r="F90" s="49"/>
      <c r="G90" s="49"/>
      <c r="H90" s="59"/>
      <c r="I90" s="51">
        <v>2</v>
      </c>
      <c r="J90" s="51">
        <v>1</v>
      </c>
      <c r="K90" s="38">
        <f t="shared" si="4"/>
        <v>2</v>
      </c>
      <c r="L90" s="50" t="s">
        <v>165</v>
      </c>
      <c r="M90" s="18"/>
    </row>
    <row r="91" spans="1:13" x14ac:dyDescent="0.25">
      <c r="A91" s="13">
        <f t="shared" si="5"/>
        <v>90</v>
      </c>
      <c r="B91" s="35" t="s">
        <v>306</v>
      </c>
      <c r="C91" s="60" t="s">
        <v>168</v>
      </c>
      <c r="D91" s="50" t="s">
        <v>31</v>
      </c>
      <c r="E91" s="50" t="s">
        <v>166</v>
      </c>
      <c r="F91" s="49"/>
      <c r="G91" s="49"/>
      <c r="H91" s="59" t="s">
        <v>167</v>
      </c>
      <c r="I91" s="51">
        <v>1</v>
      </c>
      <c r="J91" s="51">
        <v>1</v>
      </c>
      <c r="K91" s="38">
        <f t="shared" si="4"/>
        <v>1</v>
      </c>
      <c r="M91" s="18"/>
    </row>
  </sheetData>
  <autoFilter ref="A1:M4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C6" sqref="C6"/>
    </sheetView>
  </sheetViews>
  <sheetFormatPr defaultRowHeight="15" x14ac:dyDescent="0.25"/>
  <cols>
    <col min="1" max="1" width="4.7109375" customWidth="1"/>
    <col min="2" max="2" width="13.7109375" customWidth="1"/>
    <col min="3" max="4" width="55.7109375" customWidth="1"/>
    <col min="5" max="5" width="11.140625" customWidth="1"/>
    <col min="6" max="6" width="9.140625" customWidth="1"/>
    <col min="7" max="7" width="10.5703125" customWidth="1"/>
    <col min="8" max="8" width="11.28515625" customWidth="1"/>
    <col min="9" max="9" width="11.140625" customWidth="1"/>
    <col min="10" max="10" width="9.140625" customWidth="1"/>
    <col min="11" max="11" width="11.28515625" customWidth="1"/>
    <col min="12" max="12" width="34.28515625" customWidth="1"/>
  </cols>
  <sheetData>
    <row r="1" spans="1:12" ht="15.75" x14ac:dyDescent="0.25">
      <c r="A1" s="91" t="s">
        <v>183</v>
      </c>
      <c r="B1" s="94" t="s">
        <v>184</v>
      </c>
      <c r="C1" s="91" t="s">
        <v>185</v>
      </c>
      <c r="D1" s="91"/>
      <c r="E1" s="91" t="s">
        <v>186</v>
      </c>
      <c r="F1" s="91"/>
      <c r="G1" s="91"/>
      <c r="H1" s="91"/>
      <c r="I1" s="91"/>
      <c r="J1" s="91"/>
      <c r="K1" s="91"/>
      <c r="L1" s="91" t="s">
        <v>187</v>
      </c>
    </row>
    <row r="2" spans="1:12" ht="15.75" x14ac:dyDescent="0.25">
      <c r="A2" s="91"/>
      <c r="B2" s="94"/>
      <c r="C2" s="91" t="s">
        <v>188</v>
      </c>
      <c r="D2" s="91" t="s">
        <v>189</v>
      </c>
      <c r="E2" s="91" t="s">
        <v>190</v>
      </c>
      <c r="F2" s="91"/>
      <c r="G2" s="91"/>
      <c r="H2" s="91"/>
      <c r="I2" s="91" t="s">
        <v>191</v>
      </c>
      <c r="J2" s="91"/>
      <c r="K2" s="91"/>
      <c r="L2" s="91"/>
    </row>
    <row r="3" spans="1:12" ht="47.25" x14ac:dyDescent="0.25">
      <c r="A3" s="91"/>
      <c r="B3" s="94"/>
      <c r="C3" s="91"/>
      <c r="D3" s="91"/>
      <c r="E3" s="61" t="s">
        <v>192</v>
      </c>
      <c r="F3" s="62" t="s">
        <v>193</v>
      </c>
      <c r="G3" s="62" t="s">
        <v>194</v>
      </c>
      <c r="H3" s="62" t="s">
        <v>195</v>
      </c>
      <c r="I3" s="61" t="s">
        <v>192</v>
      </c>
      <c r="J3" s="62" t="s">
        <v>193</v>
      </c>
      <c r="K3" s="62" t="s">
        <v>195</v>
      </c>
      <c r="L3" s="91"/>
    </row>
    <row r="4" spans="1:12" ht="15.75" x14ac:dyDescent="0.25">
      <c r="A4" s="61">
        <v>1</v>
      </c>
      <c r="B4" s="62">
        <v>2</v>
      </c>
      <c r="C4" s="61">
        <v>3</v>
      </c>
      <c r="D4" s="61">
        <v>4</v>
      </c>
      <c r="E4" s="61">
        <v>5</v>
      </c>
      <c r="F4" s="62">
        <v>6</v>
      </c>
      <c r="G4" s="62">
        <v>7</v>
      </c>
      <c r="H4" s="62">
        <v>8</v>
      </c>
      <c r="I4" s="61">
        <v>9</v>
      </c>
      <c r="J4" s="62">
        <v>10</v>
      </c>
      <c r="K4" s="62">
        <v>11</v>
      </c>
      <c r="L4" s="62">
        <v>12</v>
      </c>
    </row>
    <row r="5" spans="1:12" ht="15.75" x14ac:dyDescent="0.25">
      <c r="A5" s="63">
        <f>ROW()-4</f>
        <v>1</v>
      </c>
      <c r="B5" s="63" t="s">
        <v>196</v>
      </c>
      <c r="C5" s="64" t="s">
        <v>197</v>
      </c>
      <c r="D5" s="64" t="s">
        <v>198</v>
      </c>
      <c r="E5" s="65" t="s">
        <v>199</v>
      </c>
      <c r="F5" s="66" t="s">
        <v>200</v>
      </c>
      <c r="G5" s="63">
        <v>4</v>
      </c>
      <c r="H5" s="63">
        <v>98</v>
      </c>
      <c r="I5" s="63"/>
      <c r="J5" s="63"/>
      <c r="K5" s="63"/>
      <c r="L5" s="67" t="s">
        <v>201</v>
      </c>
    </row>
    <row r="6" spans="1:12" ht="15.75" x14ac:dyDescent="0.25">
      <c r="A6" s="63">
        <f t="shared" ref="A6:A46" si="0">ROW()-4</f>
        <v>2</v>
      </c>
      <c r="B6" s="63" t="s">
        <v>202</v>
      </c>
      <c r="C6" s="64" t="s">
        <v>197</v>
      </c>
      <c r="D6" s="64" t="s">
        <v>203</v>
      </c>
      <c r="E6" s="65" t="s">
        <v>199</v>
      </c>
      <c r="F6" s="66" t="s">
        <v>200</v>
      </c>
      <c r="G6" s="63">
        <v>4</v>
      </c>
      <c r="H6" s="63">
        <v>68</v>
      </c>
      <c r="I6" s="63"/>
      <c r="J6" s="63"/>
      <c r="K6" s="63"/>
      <c r="L6" s="67" t="s">
        <v>204</v>
      </c>
    </row>
    <row r="7" spans="1:12" ht="31.5" x14ac:dyDescent="0.25">
      <c r="A7" s="63">
        <f t="shared" si="0"/>
        <v>3</v>
      </c>
      <c r="B7" s="63" t="s">
        <v>205</v>
      </c>
      <c r="C7" s="64" t="s">
        <v>197</v>
      </c>
      <c r="D7" s="64" t="s">
        <v>206</v>
      </c>
      <c r="E7" s="65" t="s">
        <v>199</v>
      </c>
      <c r="F7" s="66" t="s">
        <v>200</v>
      </c>
      <c r="G7" s="63">
        <v>6</v>
      </c>
      <c r="H7" s="63">
        <v>15</v>
      </c>
      <c r="I7" s="63"/>
      <c r="J7" s="63"/>
      <c r="K7" s="63"/>
      <c r="L7" s="67" t="s">
        <v>207</v>
      </c>
    </row>
    <row r="8" spans="1:12" ht="31.5" x14ac:dyDescent="0.25">
      <c r="A8" s="63">
        <f t="shared" si="0"/>
        <v>4</v>
      </c>
      <c r="B8" s="63" t="s">
        <v>208</v>
      </c>
      <c r="C8" s="64" t="s">
        <v>197</v>
      </c>
      <c r="D8" s="64" t="s">
        <v>206</v>
      </c>
      <c r="E8" s="65" t="s">
        <v>199</v>
      </c>
      <c r="F8" s="66" t="s">
        <v>209</v>
      </c>
      <c r="G8" s="63">
        <v>10</v>
      </c>
      <c r="H8" s="63">
        <v>15</v>
      </c>
      <c r="I8" s="63"/>
      <c r="J8" s="63"/>
      <c r="K8" s="63"/>
      <c r="L8" s="67" t="s">
        <v>210</v>
      </c>
    </row>
    <row r="9" spans="1:12" ht="31.5" x14ac:dyDescent="0.25">
      <c r="A9" s="63">
        <f t="shared" si="0"/>
        <v>5</v>
      </c>
      <c r="B9" s="63" t="s">
        <v>211</v>
      </c>
      <c r="C9" s="64" t="s">
        <v>197</v>
      </c>
      <c r="D9" s="64" t="s">
        <v>206</v>
      </c>
      <c r="E9" s="65" t="s">
        <v>199</v>
      </c>
      <c r="F9" s="66" t="s">
        <v>209</v>
      </c>
      <c r="G9" s="63">
        <v>10</v>
      </c>
      <c r="H9" s="63">
        <v>15</v>
      </c>
      <c r="I9" s="63"/>
      <c r="J9" s="63"/>
      <c r="K9" s="63"/>
      <c r="L9" s="67" t="s">
        <v>212</v>
      </c>
    </row>
    <row r="10" spans="1:12" ht="15.75" x14ac:dyDescent="0.25">
      <c r="A10" s="63">
        <f t="shared" si="0"/>
        <v>6</v>
      </c>
      <c r="B10" s="63" t="s">
        <v>213</v>
      </c>
      <c r="C10" s="64" t="s">
        <v>197</v>
      </c>
      <c r="D10" s="64" t="s">
        <v>198</v>
      </c>
      <c r="E10" s="65" t="s">
        <v>199</v>
      </c>
      <c r="F10" s="66" t="s">
        <v>200</v>
      </c>
      <c r="G10" s="63">
        <v>4</v>
      </c>
      <c r="H10" s="63">
        <v>98</v>
      </c>
      <c r="I10" s="63"/>
      <c r="J10" s="63"/>
      <c r="K10" s="63"/>
      <c r="L10" s="67" t="s">
        <v>201</v>
      </c>
    </row>
    <row r="11" spans="1:12" ht="15.75" x14ac:dyDescent="0.25">
      <c r="A11" s="63">
        <f t="shared" si="0"/>
        <v>7</v>
      </c>
      <c r="B11" s="63" t="s">
        <v>214</v>
      </c>
      <c r="C11" s="64" t="s">
        <v>197</v>
      </c>
      <c r="D11" s="64" t="s">
        <v>215</v>
      </c>
      <c r="E11" s="65" t="s">
        <v>199</v>
      </c>
      <c r="F11" s="66" t="s">
        <v>200</v>
      </c>
      <c r="G11" s="63">
        <v>4</v>
      </c>
      <c r="H11" s="63">
        <v>72</v>
      </c>
      <c r="I11" s="63"/>
      <c r="J11" s="63"/>
      <c r="K11" s="63"/>
      <c r="L11" s="67" t="s">
        <v>204</v>
      </c>
    </row>
    <row r="12" spans="1:12" ht="31.5" x14ac:dyDescent="0.25">
      <c r="A12" s="63">
        <f t="shared" si="0"/>
        <v>8</v>
      </c>
      <c r="B12" s="63" t="s">
        <v>216</v>
      </c>
      <c r="C12" s="64" t="s">
        <v>197</v>
      </c>
      <c r="D12" s="64" t="s">
        <v>206</v>
      </c>
      <c r="E12" s="65" t="s">
        <v>199</v>
      </c>
      <c r="F12" s="66" t="s">
        <v>200</v>
      </c>
      <c r="G12" s="63">
        <v>6</v>
      </c>
      <c r="H12" s="63">
        <v>15</v>
      </c>
      <c r="I12" s="63"/>
      <c r="J12" s="63"/>
      <c r="K12" s="63"/>
      <c r="L12" s="67" t="s">
        <v>217</v>
      </c>
    </row>
    <row r="13" spans="1:12" ht="31.5" x14ac:dyDescent="0.25">
      <c r="A13" s="63">
        <f t="shared" si="0"/>
        <v>9</v>
      </c>
      <c r="B13" s="63" t="s">
        <v>218</v>
      </c>
      <c r="C13" s="64" t="s">
        <v>197</v>
      </c>
      <c r="D13" s="64" t="s">
        <v>206</v>
      </c>
      <c r="E13" s="65" t="s">
        <v>199</v>
      </c>
      <c r="F13" s="66" t="s">
        <v>209</v>
      </c>
      <c r="G13" s="63">
        <v>10</v>
      </c>
      <c r="H13" s="63">
        <v>15</v>
      </c>
      <c r="I13" s="63"/>
      <c r="J13" s="63"/>
      <c r="K13" s="63"/>
      <c r="L13" s="67" t="s">
        <v>210</v>
      </c>
    </row>
    <row r="14" spans="1:12" ht="31.5" x14ac:dyDescent="0.25">
      <c r="A14" s="63">
        <f t="shared" si="0"/>
        <v>10</v>
      </c>
      <c r="B14" s="63" t="s">
        <v>219</v>
      </c>
      <c r="C14" s="64" t="s">
        <v>197</v>
      </c>
      <c r="D14" s="64" t="s">
        <v>206</v>
      </c>
      <c r="E14" s="65" t="s">
        <v>199</v>
      </c>
      <c r="F14" s="66" t="s">
        <v>209</v>
      </c>
      <c r="G14" s="63">
        <v>10</v>
      </c>
      <c r="H14" s="63">
        <v>15</v>
      </c>
      <c r="I14" s="63"/>
      <c r="J14" s="63"/>
      <c r="K14" s="63"/>
      <c r="L14" s="67" t="s">
        <v>212</v>
      </c>
    </row>
    <row r="15" spans="1:12" ht="15.75" x14ac:dyDescent="0.25">
      <c r="A15" s="63">
        <f t="shared" si="0"/>
        <v>11</v>
      </c>
      <c r="B15" s="63" t="s">
        <v>220</v>
      </c>
      <c r="C15" s="64" t="s">
        <v>221</v>
      </c>
      <c r="D15" s="64" t="s">
        <v>198</v>
      </c>
      <c r="E15" s="65" t="s">
        <v>199</v>
      </c>
      <c r="F15" s="66" t="s">
        <v>200</v>
      </c>
      <c r="G15" s="63">
        <v>4</v>
      </c>
      <c r="H15" s="63">
        <v>102</v>
      </c>
      <c r="I15" s="63"/>
      <c r="J15" s="63"/>
      <c r="K15" s="63"/>
      <c r="L15" s="67" t="s">
        <v>222</v>
      </c>
    </row>
    <row r="16" spans="1:12" ht="15.75" x14ac:dyDescent="0.25">
      <c r="A16" s="63">
        <f t="shared" si="0"/>
        <v>12</v>
      </c>
      <c r="B16" s="63" t="s">
        <v>223</v>
      </c>
      <c r="C16" s="64" t="s">
        <v>206</v>
      </c>
      <c r="D16" s="64" t="s">
        <v>198</v>
      </c>
      <c r="E16" s="65" t="s">
        <v>199</v>
      </c>
      <c r="F16" s="66" t="s">
        <v>200</v>
      </c>
      <c r="G16" s="63">
        <v>4</v>
      </c>
      <c r="H16" s="63">
        <v>113</v>
      </c>
      <c r="I16" s="63"/>
      <c r="J16" s="63"/>
      <c r="K16" s="63"/>
      <c r="L16" s="67" t="s">
        <v>224</v>
      </c>
    </row>
    <row r="17" spans="1:12" ht="31.5" x14ac:dyDescent="0.25">
      <c r="A17" s="63">
        <f t="shared" si="0"/>
        <v>13</v>
      </c>
      <c r="B17" s="63" t="s">
        <v>225</v>
      </c>
      <c r="C17" s="64" t="s">
        <v>206</v>
      </c>
      <c r="D17" s="64" t="s">
        <v>198</v>
      </c>
      <c r="E17" s="65" t="s">
        <v>199</v>
      </c>
      <c r="F17" s="66" t="s">
        <v>209</v>
      </c>
      <c r="G17" s="63">
        <v>13</v>
      </c>
      <c r="H17" s="63">
        <v>113</v>
      </c>
      <c r="I17" s="63"/>
      <c r="J17" s="63"/>
      <c r="K17" s="63"/>
      <c r="L17" s="68" t="s">
        <v>226</v>
      </c>
    </row>
    <row r="18" spans="1:12" ht="31.5" x14ac:dyDescent="0.25">
      <c r="A18" s="63">
        <f t="shared" si="0"/>
        <v>14</v>
      </c>
      <c r="B18" s="63" t="s">
        <v>227</v>
      </c>
      <c r="C18" s="64" t="s">
        <v>206</v>
      </c>
      <c r="D18" s="64" t="s">
        <v>198</v>
      </c>
      <c r="E18" s="65" t="s">
        <v>199</v>
      </c>
      <c r="F18" s="66" t="s">
        <v>209</v>
      </c>
      <c r="G18" s="63">
        <v>12</v>
      </c>
      <c r="H18" s="63">
        <v>113</v>
      </c>
      <c r="I18" s="63"/>
      <c r="J18" s="63"/>
      <c r="K18" s="63"/>
      <c r="L18" s="68" t="s">
        <v>228</v>
      </c>
    </row>
    <row r="19" spans="1:12" ht="31.5" x14ac:dyDescent="0.25">
      <c r="A19" s="63">
        <f t="shared" si="0"/>
        <v>15</v>
      </c>
      <c r="B19" s="63" t="s">
        <v>229</v>
      </c>
      <c r="C19" s="64" t="s">
        <v>206</v>
      </c>
      <c r="D19" s="64" t="s">
        <v>198</v>
      </c>
      <c r="E19" s="65" t="s">
        <v>199</v>
      </c>
      <c r="F19" s="66" t="s">
        <v>209</v>
      </c>
      <c r="G19" s="63">
        <v>12</v>
      </c>
      <c r="H19" s="63">
        <v>113</v>
      </c>
      <c r="I19" s="63"/>
      <c r="J19" s="63"/>
      <c r="K19" s="63"/>
      <c r="L19" s="68" t="s">
        <v>230</v>
      </c>
    </row>
    <row r="20" spans="1:12" ht="47.25" x14ac:dyDescent="0.25">
      <c r="A20" s="63">
        <f t="shared" si="0"/>
        <v>16</v>
      </c>
      <c r="B20" s="63" t="s">
        <v>231</v>
      </c>
      <c r="C20" s="64" t="s">
        <v>206</v>
      </c>
      <c r="D20" s="64" t="s">
        <v>198</v>
      </c>
      <c r="E20" s="65" t="s">
        <v>199</v>
      </c>
      <c r="F20" s="66" t="s">
        <v>209</v>
      </c>
      <c r="G20" s="63">
        <v>12</v>
      </c>
      <c r="H20" s="63">
        <v>113</v>
      </c>
      <c r="I20" s="63"/>
      <c r="J20" s="63"/>
      <c r="K20" s="63"/>
      <c r="L20" s="67" t="s">
        <v>232</v>
      </c>
    </row>
    <row r="21" spans="1:12" ht="31.5" x14ac:dyDescent="0.25">
      <c r="A21" s="63">
        <f t="shared" si="0"/>
        <v>17</v>
      </c>
      <c r="B21" s="63" t="s">
        <v>233</v>
      </c>
      <c r="C21" s="64" t="s">
        <v>206</v>
      </c>
      <c r="D21" s="64" t="s">
        <v>234</v>
      </c>
      <c r="E21" s="65" t="s">
        <v>199</v>
      </c>
      <c r="F21" s="66" t="s">
        <v>235</v>
      </c>
      <c r="G21" s="63">
        <v>8</v>
      </c>
      <c r="H21" s="63">
        <v>123</v>
      </c>
      <c r="I21" s="63"/>
      <c r="J21" s="63"/>
      <c r="K21" s="63"/>
      <c r="L21" s="67" t="s">
        <v>236</v>
      </c>
    </row>
    <row r="22" spans="1:12" ht="31.5" x14ac:dyDescent="0.25">
      <c r="A22" s="63">
        <f t="shared" si="0"/>
        <v>18</v>
      </c>
      <c r="B22" s="63" t="s">
        <v>237</v>
      </c>
      <c r="C22" s="64" t="s">
        <v>206</v>
      </c>
      <c r="D22" s="64" t="s">
        <v>234</v>
      </c>
      <c r="E22" s="65" t="s">
        <v>199</v>
      </c>
      <c r="F22" s="66" t="s">
        <v>238</v>
      </c>
      <c r="G22" s="63">
        <v>6</v>
      </c>
      <c r="H22" s="63">
        <v>123</v>
      </c>
      <c r="I22" s="63"/>
      <c r="J22" s="63"/>
      <c r="K22" s="63"/>
      <c r="L22" s="67" t="s">
        <v>239</v>
      </c>
    </row>
    <row r="23" spans="1:12" ht="31.5" x14ac:dyDescent="0.25">
      <c r="A23" s="63">
        <f t="shared" si="0"/>
        <v>19</v>
      </c>
      <c r="B23" s="63" t="s">
        <v>240</v>
      </c>
      <c r="C23" s="64" t="s">
        <v>221</v>
      </c>
      <c r="D23" s="64" t="s">
        <v>234</v>
      </c>
      <c r="E23" s="65" t="s">
        <v>199</v>
      </c>
      <c r="F23" s="66" t="s">
        <v>200</v>
      </c>
      <c r="G23" s="63">
        <v>4</v>
      </c>
      <c r="H23" s="63">
        <v>113</v>
      </c>
      <c r="I23" s="63"/>
      <c r="J23" s="63"/>
      <c r="K23" s="63"/>
      <c r="L23" s="67" t="s">
        <v>241</v>
      </c>
    </row>
    <row r="24" spans="1:12" ht="31.5" x14ac:dyDescent="0.25">
      <c r="A24" s="63">
        <f t="shared" si="0"/>
        <v>20</v>
      </c>
      <c r="B24" s="63" t="s">
        <v>242</v>
      </c>
      <c r="C24" s="64" t="s">
        <v>206</v>
      </c>
      <c r="D24" s="64" t="s">
        <v>243</v>
      </c>
      <c r="E24" s="65" t="s">
        <v>199</v>
      </c>
      <c r="F24" s="66" t="s">
        <v>235</v>
      </c>
      <c r="G24" s="63">
        <v>8</v>
      </c>
      <c r="H24" s="63">
        <v>123</v>
      </c>
      <c r="I24" s="63"/>
      <c r="J24" s="63"/>
      <c r="K24" s="63"/>
      <c r="L24" s="67" t="s">
        <v>244</v>
      </c>
    </row>
    <row r="25" spans="1:12" ht="31.5" x14ac:dyDescent="0.25">
      <c r="A25" s="63">
        <f t="shared" si="0"/>
        <v>21</v>
      </c>
      <c r="B25" s="63" t="s">
        <v>245</v>
      </c>
      <c r="C25" s="64" t="s">
        <v>206</v>
      </c>
      <c r="D25" s="64" t="s">
        <v>243</v>
      </c>
      <c r="E25" s="65" t="s">
        <v>199</v>
      </c>
      <c r="F25" s="66" t="s">
        <v>238</v>
      </c>
      <c r="G25" s="63">
        <v>8</v>
      </c>
      <c r="H25" s="63">
        <v>123</v>
      </c>
      <c r="I25" s="63"/>
      <c r="J25" s="63"/>
      <c r="K25" s="63"/>
      <c r="L25" s="67" t="s">
        <v>246</v>
      </c>
    </row>
    <row r="26" spans="1:12" ht="31.5" x14ac:dyDescent="0.25">
      <c r="A26" s="63">
        <f t="shared" si="0"/>
        <v>22</v>
      </c>
      <c r="B26" s="63" t="s">
        <v>247</v>
      </c>
      <c r="C26" s="64" t="s">
        <v>221</v>
      </c>
      <c r="D26" s="64" t="s">
        <v>243</v>
      </c>
      <c r="E26" s="65" t="s">
        <v>199</v>
      </c>
      <c r="F26" s="66" t="s">
        <v>200</v>
      </c>
      <c r="G26" s="63">
        <v>4</v>
      </c>
      <c r="H26" s="63">
        <v>113</v>
      </c>
      <c r="I26" s="63"/>
      <c r="J26" s="63"/>
      <c r="K26" s="63"/>
      <c r="L26" s="67" t="s">
        <v>248</v>
      </c>
    </row>
    <row r="27" spans="1:12" ht="31.5" x14ac:dyDescent="0.25">
      <c r="A27" s="63">
        <f t="shared" si="0"/>
        <v>23</v>
      </c>
      <c r="B27" s="63" t="s">
        <v>249</v>
      </c>
      <c r="C27" s="64" t="s">
        <v>250</v>
      </c>
      <c r="D27" s="64" t="s">
        <v>198</v>
      </c>
      <c r="E27" s="65" t="s">
        <v>199</v>
      </c>
      <c r="F27" s="66" t="s">
        <v>209</v>
      </c>
      <c r="G27" s="63">
        <v>13</v>
      </c>
      <c r="H27" s="63">
        <v>7</v>
      </c>
      <c r="I27" s="63"/>
      <c r="J27" s="63"/>
      <c r="K27" s="63"/>
      <c r="L27" s="67" t="s">
        <v>251</v>
      </c>
    </row>
    <row r="28" spans="1:12" ht="31.5" x14ac:dyDescent="0.25">
      <c r="A28" s="63">
        <f t="shared" si="0"/>
        <v>24</v>
      </c>
      <c r="B28" s="63" t="s">
        <v>252</v>
      </c>
      <c r="C28" s="64" t="s">
        <v>250</v>
      </c>
      <c r="D28" s="64" t="s">
        <v>198</v>
      </c>
      <c r="E28" s="65" t="s">
        <v>199</v>
      </c>
      <c r="F28" s="66" t="s">
        <v>209</v>
      </c>
      <c r="G28" s="63">
        <v>12</v>
      </c>
      <c r="H28" s="63">
        <v>7</v>
      </c>
      <c r="I28" s="63"/>
      <c r="J28" s="63"/>
      <c r="K28" s="63"/>
      <c r="L28" s="67" t="s">
        <v>253</v>
      </c>
    </row>
    <row r="29" spans="1:12" ht="31.5" x14ac:dyDescent="0.25">
      <c r="A29" s="63">
        <f t="shared" si="0"/>
        <v>25</v>
      </c>
      <c r="B29" s="63" t="s">
        <v>254</v>
      </c>
      <c r="C29" s="64" t="s">
        <v>250</v>
      </c>
      <c r="D29" s="64" t="s">
        <v>198</v>
      </c>
      <c r="E29" s="65" t="s">
        <v>199</v>
      </c>
      <c r="F29" s="66" t="s">
        <v>209</v>
      </c>
      <c r="G29" s="63">
        <v>10</v>
      </c>
      <c r="H29" s="63">
        <v>7</v>
      </c>
      <c r="I29" s="63"/>
      <c r="J29" s="63"/>
      <c r="K29" s="63"/>
      <c r="L29" s="67" t="s">
        <v>255</v>
      </c>
    </row>
    <row r="30" spans="1:12" ht="31.5" x14ac:dyDescent="0.25">
      <c r="A30" s="63">
        <f t="shared" si="0"/>
        <v>26</v>
      </c>
      <c r="B30" s="63" t="s">
        <v>256</v>
      </c>
      <c r="C30" s="64" t="s">
        <v>257</v>
      </c>
      <c r="D30" s="64" t="s">
        <v>198</v>
      </c>
      <c r="E30" s="65" t="s">
        <v>199</v>
      </c>
      <c r="F30" s="66" t="s">
        <v>209</v>
      </c>
      <c r="G30" s="63">
        <v>10</v>
      </c>
      <c r="H30" s="63">
        <v>12</v>
      </c>
      <c r="I30" s="63"/>
      <c r="J30" s="63"/>
      <c r="K30" s="63"/>
      <c r="L30" s="67" t="s">
        <v>258</v>
      </c>
    </row>
    <row r="31" spans="1:12" ht="31.5" x14ac:dyDescent="0.25">
      <c r="A31" s="63">
        <f t="shared" si="0"/>
        <v>27</v>
      </c>
      <c r="B31" s="63" t="s">
        <v>259</v>
      </c>
      <c r="C31" s="64" t="s">
        <v>260</v>
      </c>
      <c r="D31" s="64" t="s">
        <v>198</v>
      </c>
      <c r="E31" s="65" t="s">
        <v>199</v>
      </c>
      <c r="F31" s="66" t="s">
        <v>209</v>
      </c>
      <c r="G31" s="63">
        <v>10</v>
      </c>
      <c r="H31" s="63">
        <v>12</v>
      </c>
      <c r="I31" s="63"/>
      <c r="J31" s="63"/>
      <c r="K31" s="63"/>
      <c r="L31" s="67" t="s">
        <v>261</v>
      </c>
    </row>
    <row r="32" spans="1:12" ht="15.75" x14ac:dyDescent="0.25">
      <c r="A32" s="63">
        <f t="shared" si="0"/>
        <v>28</v>
      </c>
      <c r="B32" s="63" t="s">
        <v>262</v>
      </c>
      <c r="C32" s="64" t="s">
        <v>263</v>
      </c>
      <c r="D32" s="64" t="s">
        <v>198</v>
      </c>
      <c r="E32" s="65" t="s">
        <v>199</v>
      </c>
      <c r="F32" s="66" t="s">
        <v>264</v>
      </c>
      <c r="G32" s="63">
        <v>4</v>
      </c>
      <c r="H32" s="63">
        <v>12</v>
      </c>
      <c r="I32" s="63"/>
      <c r="J32" s="63"/>
      <c r="K32" s="63"/>
      <c r="L32" s="67" t="s">
        <v>265</v>
      </c>
    </row>
    <row r="33" spans="1:12" ht="15.75" x14ac:dyDescent="0.25">
      <c r="A33" s="63">
        <f t="shared" si="0"/>
        <v>29</v>
      </c>
      <c r="B33" s="63" t="s">
        <v>266</v>
      </c>
      <c r="C33" s="64" t="s">
        <v>267</v>
      </c>
      <c r="D33" s="64" t="s">
        <v>198</v>
      </c>
      <c r="E33" s="65" t="s">
        <v>199</v>
      </c>
      <c r="F33" s="66" t="s">
        <v>264</v>
      </c>
      <c r="G33" s="63">
        <v>4</v>
      </c>
      <c r="H33" s="63">
        <v>12</v>
      </c>
      <c r="I33" s="63"/>
      <c r="J33" s="63"/>
      <c r="K33" s="63"/>
      <c r="L33" s="67" t="s">
        <v>268</v>
      </c>
    </row>
    <row r="34" spans="1:12" ht="15.75" x14ac:dyDescent="0.25">
      <c r="A34" s="63">
        <f t="shared" si="0"/>
        <v>30</v>
      </c>
      <c r="B34" s="63" t="s">
        <v>269</v>
      </c>
      <c r="C34" s="64" t="s">
        <v>270</v>
      </c>
      <c r="D34" s="64" t="s">
        <v>198</v>
      </c>
      <c r="E34" s="65" t="s">
        <v>271</v>
      </c>
      <c r="F34" s="66" t="s">
        <v>272</v>
      </c>
      <c r="G34" s="63">
        <v>2</v>
      </c>
      <c r="H34" s="63">
        <v>128</v>
      </c>
      <c r="I34" s="63"/>
      <c r="J34" s="63"/>
      <c r="K34" s="63"/>
      <c r="L34" s="67" t="s">
        <v>273</v>
      </c>
    </row>
    <row r="35" spans="1:12" ht="15.75" x14ac:dyDescent="0.25">
      <c r="A35" s="63">
        <f t="shared" si="0"/>
        <v>31</v>
      </c>
      <c r="B35" s="63" t="s">
        <v>274</v>
      </c>
      <c r="C35" s="64" t="s">
        <v>250</v>
      </c>
      <c r="D35" s="64" t="s">
        <v>198</v>
      </c>
      <c r="E35" s="65" t="s">
        <v>271</v>
      </c>
      <c r="F35" s="66" t="s">
        <v>272</v>
      </c>
      <c r="G35" s="63">
        <v>2</v>
      </c>
      <c r="H35" s="63">
        <v>12</v>
      </c>
      <c r="I35" s="63"/>
      <c r="J35" s="63"/>
      <c r="K35" s="63"/>
      <c r="L35" s="67" t="s">
        <v>273</v>
      </c>
    </row>
    <row r="36" spans="1:12" ht="47.25" customHeight="1" x14ac:dyDescent="0.25">
      <c r="A36" s="63">
        <f t="shared" si="0"/>
        <v>32</v>
      </c>
      <c r="B36" s="63" t="s">
        <v>275</v>
      </c>
      <c r="C36" s="64" t="s">
        <v>206</v>
      </c>
      <c r="D36" s="64" t="s">
        <v>276</v>
      </c>
      <c r="E36" s="65" t="s">
        <v>199</v>
      </c>
      <c r="F36" s="66" t="s">
        <v>277</v>
      </c>
      <c r="G36" s="63">
        <v>10</v>
      </c>
      <c r="H36" s="63">
        <v>23</v>
      </c>
      <c r="I36" s="63"/>
      <c r="J36" s="63"/>
      <c r="K36" s="63"/>
      <c r="L36" s="67" t="s">
        <v>278</v>
      </c>
    </row>
    <row r="37" spans="1:12" ht="47.25" customHeight="1" x14ac:dyDescent="0.25">
      <c r="A37" s="63">
        <f t="shared" si="0"/>
        <v>33</v>
      </c>
      <c r="B37" s="63" t="s">
        <v>279</v>
      </c>
      <c r="C37" s="64" t="s">
        <v>197</v>
      </c>
      <c r="D37" s="64" t="s">
        <v>280</v>
      </c>
      <c r="E37" s="65" t="s">
        <v>199</v>
      </c>
      <c r="F37" s="66" t="s">
        <v>281</v>
      </c>
      <c r="G37" s="63">
        <v>14</v>
      </c>
      <c r="H37" s="63">
        <v>17</v>
      </c>
      <c r="I37" s="63"/>
      <c r="J37" s="63"/>
      <c r="K37" s="63"/>
      <c r="L37" s="68" t="s">
        <v>282</v>
      </c>
    </row>
    <row r="38" spans="1:12" ht="47.25" customHeight="1" x14ac:dyDescent="0.25">
      <c r="A38" s="63">
        <f t="shared" si="0"/>
        <v>34</v>
      </c>
      <c r="B38" s="63" t="s">
        <v>283</v>
      </c>
      <c r="C38" s="64" t="s">
        <v>197</v>
      </c>
      <c r="D38" s="64" t="s">
        <v>206</v>
      </c>
      <c r="E38" s="65" t="s">
        <v>199</v>
      </c>
      <c r="F38" s="66" t="s">
        <v>281</v>
      </c>
      <c r="G38" s="63">
        <v>14</v>
      </c>
      <c r="H38" s="63">
        <v>15</v>
      </c>
      <c r="I38" s="63"/>
      <c r="J38" s="63"/>
      <c r="K38" s="63"/>
      <c r="L38" s="68" t="s">
        <v>282</v>
      </c>
    </row>
    <row r="39" spans="1:12" ht="15.75" x14ac:dyDescent="0.25">
      <c r="A39" s="63">
        <f t="shared" si="0"/>
        <v>35</v>
      </c>
      <c r="B39" s="63" t="s">
        <v>284</v>
      </c>
      <c r="C39" s="64" t="s">
        <v>197</v>
      </c>
      <c r="D39" s="64" t="s">
        <v>285</v>
      </c>
      <c r="E39" s="65" t="s">
        <v>199</v>
      </c>
      <c r="F39" s="66" t="s">
        <v>286</v>
      </c>
      <c r="G39" s="63">
        <v>1</v>
      </c>
      <c r="H39" s="63">
        <v>19</v>
      </c>
      <c r="I39" s="63"/>
      <c r="J39" s="63"/>
      <c r="K39" s="63"/>
      <c r="L39" s="67">
        <v>906</v>
      </c>
    </row>
    <row r="40" spans="1:12" ht="15.75" x14ac:dyDescent="0.25">
      <c r="A40" s="63">
        <f t="shared" si="0"/>
        <v>36</v>
      </c>
      <c r="B40" s="63" t="s">
        <v>287</v>
      </c>
      <c r="C40" s="64" t="s">
        <v>206</v>
      </c>
      <c r="D40" s="64" t="s">
        <v>285</v>
      </c>
      <c r="E40" s="65" t="s">
        <v>199</v>
      </c>
      <c r="F40" s="66" t="s">
        <v>286</v>
      </c>
      <c r="G40" s="63">
        <v>1</v>
      </c>
      <c r="H40" s="63">
        <v>21</v>
      </c>
      <c r="I40" s="63"/>
      <c r="J40" s="63"/>
      <c r="K40" s="63"/>
      <c r="L40" s="67">
        <v>904</v>
      </c>
    </row>
    <row r="41" spans="1:12" ht="15.75" x14ac:dyDescent="0.25">
      <c r="A41" s="63">
        <f t="shared" si="0"/>
        <v>37</v>
      </c>
      <c r="B41" s="63" t="s">
        <v>288</v>
      </c>
      <c r="C41" s="64" t="s">
        <v>234</v>
      </c>
      <c r="D41" s="64" t="s">
        <v>270</v>
      </c>
      <c r="E41" s="65" t="s">
        <v>289</v>
      </c>
      <c r="F41" s="66" t="s">
        <v>290</v>
      </c>
      <c r="G41" s="63">
        <v>4</v>
      </c>
      <c r="H41" s="63">
        <v>128</v>
      </c>
      <c r="I41" s="63"/>
      <c r="J41" s="63"/>
      <c r="K41" s="63"/>
      <c r="L41" s="67" t="s">
        <v>291</v>
      </c>
    </row>
    <row r="42" spans="1:12" ht="15.75" x14ac:dyDescent="0.25">
      <c r="A42" s="63">
        <f t="shared" si="0"/>
        <v>38</v>
      </c>
      <c r="B42" s="63" t="s">
        <v>292</v>
      </c>
      <c r="C42" s="64" t="s">
        <v>243</v>
      </c>
      <c r="D42" s="64" t="s">
        <v>270</v>
      </c>
      <c r="E42" s="65" t="s">
        <v>289</v>
      </c>
      <c r="F42" s="66" t="s">
        <v>290</v>
      </c>
      <c r="G42" s="63">
        <v>4</v>
      </c>
      <c r="H42" s="63">
        <v>141</v>
      </c>
      <c r="I42" s="63"/>
      <c r="J42" s="63"/>
      <c r="K42" s="63"/>
      <c r="L42" s="67" t="s">
        <v>291</v>
      </c>
    </row>
    <row r="43" spans="1:12" ht="15.75" x14ac:dyDescent="0.25">
      <c r="A43" s="63">
        <f t="shared" si="0"/>
        <v>39</v>
      </c>
      <c r="B43" s="63" t="s">
        <v>293</v>
      </c>
      <c r="C43" s="64" t="s">
        <v>198</v>
      </c>
      <c r="D43" s="64" t="s">
        <v>270</v>
      </c>
      <c r="E43" s="65" t="s">
        <v>289</v>
      </c>
      <c r="F43" s="66" t="s">
        <v>290</v>
      </c>
      <c r="G43" s="63">
        <v>4</v>
      </c>
      <c r="H43" s="63">
        <v>142</v>
      </c>
      <c r="I43" s="63"/>
      <c r="J43" s="63"/>
      <c r="K43" s="63"/>
      <c r="L43" s="67" t="s">
        <v>291</v>
      </c>
    </row>
    <row r="44" spans="1:12" ht="15.75" x14ac:dyDescent="0.25">
      <c r="A44" s="63">
        <f t="shared" si="0"/>
        <v>40</v>
      </c>
      <c r="B44" s="63" t="s">
        <v>294</v>
      </c>
      <c r="C44" s="64" t="s">
        <v>221</v>
      </c>
      <c r="D44" s="64" t="s">
        <v>198</v>
      </c>
      <c r="E44" s="65" t="s">
        <v>199</v>
      </c>
      <c r="F44" s="66" t="s">
        <v>200</v>
      </c>
      <c r="G44" s="63">
        <v>4</v>
      </c>
      <c r="H44" s="63">
        <v>102</v>
      </c>
      <c r="I44" s="63"/>
      <c r="J44" s="63"/>
      <c r="K44" s="63"/>
      <c r="L44" s="67" t="s">
        <v>295</v>
      </c>
    </row>
    <row r="45" spans="1:12" ht="15.75" x14ac:dyDescent="0.25">
      <c r="A45" s="63">
        <f t="shared" si="0"/>
        <v>41</v>
      </c>
      <c r="B45" s="63" t="s">
        <v>296</v>
      </c>
      <c r="C45" s="64" t="s">
        <v>297</v>
      </c>
      <c r="D45" s="64" t="s">
        <v>198</v>
      </c>
      <c r="E45" s="65" t="s">
        <v>199</v>
      </c>
      <c r="F45" s="66" t="s">
        <v>200</v>
      </c>
      <c r="G45" s="63">
        <v>4</v>
      </c>
      <c r="H45" s="63">
        <v>117</v>
      </c>
      <c r="I45" s="63"/>
      <c r="J45" s="63"/>
      <c r="K45" s="63"/>
      <c r="L45" s="67" t="s">
        <v>298</v>
      </c>
    </row>
    <row r="46" spans="1:12" ht="15.75" x14ac:dyDescent="0.25">
      <c r="A46" s="63">
        <f t="shared" si="0"/>
        <v>42</v>
      </c>
      <c r="B46" s="63"/>
      <c r="C46" s="64"/>
      <c r="D46" s="64"/>
      <c r="E46" s="65"/>
      <c r="F46" s="66"/>
      <c r="G46" s="63"/>
      <c r="H46" s="63"/>
      <c r="I46" s="63"/>
      <c r="J46" s="63"/>
      <c r="K46" s="63"/>
      <c r="L46" s="67"/>
    </row>
    <row r="47" spans="1:12" x14ac:dyDescent="0.25">
      <c r="B47" s="69"/>
      <c r="C47" s="70"/>
      <c r="D47" s="70"/>
      <c r="E47" s="69"/>
      <c r="F47" s="69"/>
      <c r="G47" s="69"/>
      <c r="H47" s="69"/>
      <c r="I47" s="69"/>
      <c r="J47" s="69"/>
      <c r="K47" s="69"/>
      <c r="L47" s="69"/>
    </row>
    <row r="48" spans="1:12" ht="15.75" x14ac:dyDescent="0.25">
      <c r="B48" s="71"/>
      <c r="C48" s="72"/>
      <c r="D48" s="72"/>
      <c r="E48" s="71"/>
      <c r="F48" s="71"/>
      <c r="G48" s="71"/>
      <c r="H48" s="71">
        <f>SUM(H5:H46)</f>
        <v>2745</v>
      </c>
      <c r="I48" s="71"/>
      <c r="J48" s="71"/>
      <c r="K48" s="71"/>
      <c r="L48" s="71"/>
    </row>
    <row r="49" spans="2:12" x14ac:dyDescent="0.25">
      <c r="B49" s="69"/>
      <c r="C49" s="70"/>
      <c r="D49" s="70"/>
      <c r="E49" s="69"/>
      <c r="F49" s="69"/>
      <c r="G49" s="69"/>
      <c r="H49" s="69"/>
      <c r="I49" s="69"/>
      <c r="J49" s="69"/>
      <c r="K49" s="69"/>
      <c r="L49" s="69"/>
    </row>
    <row r="50" spans="2:12" x14ac:dyDescent="0.25">
      <c r="B50" s="69"/>
      <c r="C50" s="70"/>
      <c r="D50" s="70"/>
      <c r="E50" s="69"/>
      <c r="F50" s="69"/>
      <c r="G50" s="69"/>
      <c r="H50" s="69"/>
      <c r="I50" s="69"/>
      <c r="J50" s="69"/>
      <c r="K50" s="69"/>
      <c r="L50" s="69"/>
    </row>
    <row r="51" spans="2:12" ht="16.5" thickBot="1" x14ac:dyDescent="0.3">
      <c r="B51" s="69"/>
      <c r="C51" s="72"/>
      <c r="D51" s="72"/>
      <c r="E51" s="71"/>
      <c r="F51" s="71"/>
      <c r="G51" s="71"/>
      <c r="H51" s="71"/>
      <c r="I51" s="71"/>
      <c r="J51" s="71"/>
      <c r="K51" s="69"/>
      <c r="L51" s="69"/>
    </row>
    <row r="52" spans="2:12" ht="16.5" thickBot="1" x14ac:dyDescent="0.3">
      <c r="B52" s="69"/>
      <c r="C52" s="73" t="s">
        <v>192</v>
      </c>
      <c r="D52" s="74" t="s">
        <v>299</v>
      </c>
      <c r="E52" s="92" t="s">
        <v>300</v>
      </c>
      <c r="F52" s="93"/>
      <c r="G52" s="71"/>
      <c r="H52" s="71"/>
      <c r="I52" s="71"/>
      <c r="J52" s="69"/>
      <c r="K52" s="69"/>
      <c r="L52" s="69"/>
    </row>
    <row r="53" spans="2:12" ht="16.5" thickBot="1" x14ac:dyDescent="0.3">
      <c r="B53" s="69"/>
      <c r="C53" s="75" t="s">
        <v>301</v>
      </c>
      <c r="D53" s="76" t="s">
        <v>286</v>
      </c>
      <c r="E53" s="77">
        <f t="shared" ref="E53:E64" si="1">IF(SUMIFS($H$5:$H$46,$E$5:$E$46,$C53,$F$5:$F$46,$D53)=0,"-",SUMIFS($H$5:$H$46,$E$5:$E$46,$C53,$F$5:$F$46,$D53))</f>
        <v>40</v>
      </c>
      <c r="F53" s="78" t="s">
        <v>302</v>
      </c>
      <c r="G53" s="71"/>
      <c r="H53" s="71"/>
      <c r="I53" s="71"/>
      <c r="J53" s="69"/>
      <c r="K53" s="69"/>
      <c r="L53" s="69"/>
    </row>
    <row r="54" spans="2:12" ht="16.5" thickBot="1" x14ac:dyDescent="0.3">
      <c r="B54" s="69"/>
      <c r="C54" s="75" t="s">
        <v>301</v>
      </c>
      <c r="D54" s="79" t="s">
        <v>264</v>
      </c>
      <c r="E54" s="80">
        <f t="shared" si="1"/>
        <v>24</v>
      </c>
      <c r="F54" s="81" t="s">
        <v>302</v>
      </c>
      <c r="G54" s="71"/>
      <c r="H54" s="71"/>
      <c r="I54" s="71"/>
      <c r="J54" s="69"/>
      <c r="K54" s="69"/>
      <c r="L54" s="69"/>
    </row>
    <row r="55" spans="2:12" ht="16.5" thickBot="1" x14ac:dyDescent="0.3">
      <c r="B55" s="69"/>
      <c r="C55" s="75" t="s">
        <v>301</v>
      </c>
      <c r="D55" s="79" t="s">
        <v>238</v>
      </c>
      <c r="E55" s="80">
        <f t="shared" si="1"/>
        <v>246</v>
      </c>
      <c r="F55" s="81" t="s">
        <v>302</v>
      </c>
      <c r="G55" s="71"/>
      <c r="H55" s="71"/>
      <c r="I55" s="71"/>
      <c r="J55" s="69"/>
      <c r="K55" s="69"/>
      <c r="L55" s="69"/>
    </row>
    <row r="56" spans="2:12" ht="16.5" thickBot="1" x14ac:dyDescent="0.3">
      <c r="B56" s="69"/>
      <c r="C56" s="75" t="s">
        <v>301</v>
      </c>
      <c r="D56" s="79" t="s">
        <v>209</v>
      </c>
      <c r="E56" s="80">
        <f t="shared" si="1"/>
        <v>557</v>
      </c>
      <c r="F56" s="81" t="s">
        <v>302</v>
      </c>
      <c r="G56" s="71"/>
      <c r="H56" s="71"/>
      <c r="I56" s="71"/>
      <c r="J56" s="69"/>
      <c r="K56" s="69"/>
      <c r="L56" s="69"/>
    </row>
    <row r="57" spans="2:12" ht="16.5" thickBot="1" x14ac:dyDescent="0.3">
      <c r="B57" s="69"/>
      <c r="C57" s="75" t="s">
        <v>301</v>
      </c>
      <c r="D57" s="79" t="s">
        <v>277</v>
      </c>
      <c r="E57" s="80">
        <f t="shared" si="1"/>
        <v>23</v>
      </c>
      <c r="F57" s="81" t="s">
        <v>302</v>
      </c>
      <c r="G57" s="71"/>
      <c r="H57" s="71"/>
      <c r="I57" s="71"/>
      <c r="J57" s="69"/>
      <c r="K57" s="69"/>
      <c r="L57" s="69"/>
    </row>
    <row r="58" spans="2:12" ht="16.5" thickBot="1" x14ac:dyDescent="0.3">
      <c r="B58" s="69"/>
      <c r="C58" s="75" t="s">
        <v>301</v>
      </c>
      <c r="D58" s="79" t="s">
        <v>303</v>
      </c>
      <c r="E58" s="80" t="str">
        <f t="shared" si="1"/>
        <v>-</v>
      </c>
      <c r="F58" s="81" t="s">
        <v>302</v>
      </c>
      <c r="G58" s="71"/>
      <c r="H58" s="71"/>
      <c r="I58" s="71"/>
      <c r="J58" s="69"/>
      <c r="K58" s="69"/>
      <c r="L58" s="69"/>
    </row>
    <row r="59" spans="2:12" ht="16.5" thickBot="1" x14ac:dyDescent="0.3">
      <c r="B59" s="69"/>
      <c r="C59" s="75" t="s">
        <v>301</v>
      </c>
      <c r="D59" s="79" t="s">
        <v>200</v>
      </c>
      <c r="E59" s="80">
        <f t="shared" si="1"/>
        <v>1026</v>
      </c>
      <c r="F59" s="81" t="s">
        <v>302</v>
      </c>
      <c r="G59" s="71"/>
      <c r="H59" s="71"/>
      <c r="I59" s="71"/>
      <c r="J59" s="69"/>
      <c r="K59" s="69"/>
      <c r="L59" s="69"/>
    </row>
    <row r="60" spans="2:12" ht="16.5" thickBot="1" x14ac:dyDescent="0.3">
      <c r="B60" s="69"/>
      <c r="C60" s="75" t="s">
        <v>301</v>
      </c>
      <c r="D60" s="79" t="s">
        <v>235</v>
      </c>
      <c r="E60" s="80">
        <f t="shared" si="1"/>
        <v>246</v>
      </c>
      <c r="F60" s="81" t="s">
        <v>302</v>
      </c>
      <c r="G60" s="71"/>
      <c r="H60" s="71"/>
      <c r="I60" s="71"/>
      <c r="J60" s="69"/>
      <c r="K60" s="69"/>
      <c r="L60" s="69"/>
    </row>
    <row r="61" spans="2:12" ht="16.5" thickBot="1" x14ac:dyDescent="0.3">
      <c r="B61" s="69"/>
      <c r="C61" s="75" t="s">
        <v>301</v>
      </c>
      <c r="D61" s="79" t="s">
        <v>281</v>
      </c>
      <c r="E61" s="80">
        <f t="shared" si="1"/>
        <v>32</v>
      </c>
      <c r="F61" s="81" t="s">
        <v>302</v>
      </c>
      <c r="G61" s="71"/>
      <c r="H61" s="71"/>
      <c r="I61" s="71"/>
      <c r="J61" s="69"/>
      <c r="K61" s="69"/>
      <c r="L61" s="69"/>
    </row>
    <row r="62" spans="2:12" ht="16.5" thickBot="1" x14ac:dyDescent="0.3">
      <c r="B62" s="69"/>
      <c r="C62" s="75" t="s">
        <v>271</v>
      </c>
      <c r="D62" s="79" t="s">
        <v>272</v>
      </c>
      <c r="E62" s="80">
        <f t="shared" si="1"/>
        <v>140</v>
      </c>
      <c r="F62" s="81" t="s">
        <v>302</v>
      </c>
      <c r="G62" s="71"/>
      <c r="H62" s="71"/>
      <c r="I62" s="71"/>
      <c r="J62" s="69"/>
      <c r="K62" s="69"/>
      <c r="L62" s="69"/>
    </row>
    <row r="63" spans="2:12" ht="16.5" thickBot="1" x14ac:dyDescent="0.3">
      <c r="B63" s="69"/>
      <c r="C63" s="75" t="s">
        <v>289</v>
      </c>
      <c r="D63" s="76" t="s">
        <v>290</v>
      </c>
      <c r="E63" s="82">
        <f t="shared" si="1"/>
        <v>411</v>
      </c>
      <c r="F63" s="78" t="s">
        <v>302</v>
      </c>
      <c r="G63" s="71"/>
      <c r="H63" s="71"/>
      <c r="I63" s="71"/>
      <c r="J63" s="69"/>
      <c r="K63" s="69"/>
      <c r="L63" s="69"/>
    </row>
    <row r="64" spans="2:12" ht="16.5" thickBot="1" x14ac:dyDescent="0.3">
      <c r="B64" s="69"/>
      <c r="C64" s="83" t="s">
        <v>289</v>
      </c>
      <c r="D64" s="84" t="s">
        <v>304</v>
      </c>
      <c r="E64" s="85" t="str">
        <f t="shared" si="1"/>
        <v>-</v>
      </c>
      <c r="F64" s="86" t="s">
        <v>302</v>
      </c>
      <c r="G64" s="71"/>
      <c r="H64" s="71"/>
      <c r="I64" s="71"/>
      <c r="J64" s="69"/>
      <c r="K64" s="69"/>
      <c r="L64" s="69"/>
    </row>
    <row r="65" spans="2:12" ht="19.5" thickBot="1" x14ac:dyDescent="0.35">
      <c r="B65" s="69"/>
      <c r="C65" s="87" t="s">
        <v>305</v>
      </c>
      <c r="D65" s="88"/>
      <c r="E65" s="89">
        <f>SUM(E53:E64)</f>
        <v>2745</v>
      </c>
      <c r="F65" s="90" t="s">
        <v>302</v>
      </c>
      <c r="G65" s="71"/>
      <c r="H65" s="71"/>
      <c r="I65" s="71"/>
      <c r="J65" s="71"/>
      <c r="K65" s="69"/>
      <c r="L65" s="69"/>
    </row>
  </sheetData>
  <autoFilter ref="A4:L4"/>
  <mergeCells count="10">
    <mergeCell ref="E52:F52"/>
    <mergeCell ref="A1:A3"/>
    <mergeCell ref="B1:B3"/>
    <mergeCell ref="C1:D1"/>
    <mergeCell ref="E1:K1"/>
    <mergeCell ref="L1:L3"/>
    <mergeCell ref="C2:C3"/>
    <mergeCell ref="D2:D3"/>
    <mergeCell ref="E2:H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Специфікація</vt:lpstr>
      <vt:lpstr>Кабельний журнал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Валерій Євчук</dc:creator>
  <cp:lastModifiedBy>Григорів Андрій Іванович</cp:lastModifiedBy>
  <cp:lastPrinted>2018-03-13T07:36:58Z</cp:lastPrinted>
  <dcterms:created xsi:type="dcterms:W3CDTF">2018-02-22T14:05:40Z</dcterms:created>
  <dcterms:modified xsi:type="dcterms:W3CDTF">2023-03-29T12:10:39Z</dcterms:modified>
</cp:coreProperties>
</file>